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0" i="1"/>
  <c r="E30"/>
  <c r="F29"/>
  <c r="E29"/>
  <c r="F28"/>
  <c r="E28"/>
  <c r="F27"/>
  <c r="E27"/>
  <c r="F26"/>
  <c r="E26"/>
  <c r="D25"/>
  <c r="E25" s="1"/>
  <c r="C25"/>
  <c r="C24"/>
  <c r="F23"/>
  <c r="E23"/>
  <c r="F22"/>
  <c r="E22"/>
  <c r="F21"/>
  <c r="E21"/>
  <c r="F20"/>
  <c r="E20"/>
  <c r="F19"/>
  <c r="E19"/>
  <c r="F18"/>
  <c r="E18"/>
  <c r="D17"/>
  <c r="E17" s="1"/>
  <c r="C17"/>
  <c r="C6" s="1"/>
  <c r="C5" s="1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D7"/>
  <c r="D6" s="1"/>
  <c r="C7"/>
  <c r="E6" l="1"/>
  <c r="F6"/>
  <c r="D24"/>
  <c r="F17"/>
  <c r="F25"/>
  <c r="E24" l="1"/>
  <c r="F24"/>
  <c r="D5"/>
  <c r="E5" l="1"/>
  <c r="F5"/>
</calcChain>
</file>

<file path=xl/sharedStrings.xml><?xml version="1.0" encoding="utf-8"?>
<sst xmlns="http://schemas.openxmlformats.org/spreadsheetml/2006/main" count="33" uniqueCount="33">
  <si>
    <t>Expenditure of Capital</t>
  </si>
  <si>
    <t xml:space="preserve"> Нийслэлийн төсвийн нийт зарлага, сая төгрөгөөр, 2015 он</t>
  </si>
  <si>
    <t>Үзүүлэлт</t>
  </si>
  <si>
    <t>Төлөвлөсөн</t>
  </si>
  <si>
    <t>Гүйцэтгэл</t>
  </si>
  <si>
    <t>ТБ</t>
  </si>
  <si>
    <t>Зөрүү, сая.төг</t>
  </si>
  <si>
    <t>НИЙТ ЗАРЛАГА БА ЦЭВЭР ЗЭЭЛИЙН ДҮН</t>
  </si>
  <si>
    <t xml:space="preserve">   Урсгал зардал</t>
  </si>
  <si>
    <t xml:space="preserve">      1. Бараа үйлчилгээний зардал</t>
  </si>
  <si>
    <t xml:space="preserve">          Цалин хєлс болон нэмэгдэл урамшил</t>
  </si>
  <si>
    <t xml:space="preserve">          Нийгмийн даатгалд төлөх шимтгэл</t>
  </si>
  <si>
    <t xml:space="preserve">          Байр ашиглалттай холбоотой тогтмол зардал</t>
  </si>
  <si>
    <t xml:space="preserve">          Хангамж, бараа материалын  зардал</t>
  </si>
  <si>
    <t xml:space="preserve">          Нормативт  зардал</t>
  </si>
  <si>
    <t xml:space="preserve">          Эд хогшил, урсгал засварын зардал</t>
  </si>
  <si>
    <t xml:space="preserve">          Томилолт, зочны  зардал</t>
  </si>
  <si>
    <t xml:space="preserve">          Бусдаар гүйцэтгүүлсэн ажил үйлчилгээний төлбөр, хураамж</t>
  </si>
  <si>
    <t xml:space="preserve">          Бараа үйлчилгээний бусад зардал</t>
  </si>
  <si>
    <t xml:space="preserve">     2. Татаас ба урсгал шилжүүлэг</t>
  </si>
  <si>
    <t xml:space="preserve">          Төрийн өмчит байгууллагад олгох татаас</t>
  </si>
  <si>
    <t xml:space="preserve">          Засгийн газрын  дотоод шилжүүлэг</t>
  </si>
  <si>
    <t xml:space="preserve">          Нийгмийн халамжийн үйлчилгээ</t>
  </si>
  <si>
    <t xml:space="preserve">          Ажил олгогчоос олгох тэтгэмж, урамшуулал, дэмжлэг</t>
  </si>
  <si>
    <t xml:space="preserve">          Төрөөс иргэдэд үзүүлэх  тэтгэмж, урамшуулал, дэмжлэг</t>
  </si>
  <si>
    <t xml:space="preserve">          Хүн амын тодорхой бүлэгт үзүүлэх дэмжлэг</t>
  </si>
  <si>
    <t xml:space="preserve">   Хөрөнгийн зардал</t>
  </si>
  <si>
    <t xml:space="preserve">       Дотоод хєрєнгө оруулалт</t>
  </si>
  <si>
    <t xml:space="preserve">          Барилга байгууламж</t>
  </si>
  <si>
    <t xml:space="preserve">          Их засвар</t>
  </si>
  <si>
    <t xml:space="preserve">          Тоног төхөөрөмж</t>
  </si>
  <si>
    <t xml:space="preserve">          Бусад хөрөнгө</t>
  </si>
  <si>
    <t xml:space="preserve">     Гадаадын төслийн зээлээс санхүүжих  зээл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</si>
</sst>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2060"/>
      <name val="Tahoma"/>
      <family val="2"/>
    </font>
    <font>
      <sz val="11"/>
      <color rgb="FF00206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1" applyFont="1" applyAlignment="1">
      <alignment horizontal="left" vertical="center" wrapText="1" indent="1"/>
    </xf>
    <xf numFmtId="0" fontId="2" fillId="0" borderId="0" xfId="1" applyFont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right" vertical="center" wrapText="1"/>
    </xf>
    <xf numFmtId="164" fontId="2" fillId="2" borderId="5" xfId="1" applyNumberFormat="1" applyFont="1" applyFill="1" applyBorder="1" applyAlignment="1">
      <alignment horizontal="right" vertical="center" wrapText="1"/>
    </xf>
    <xf numFmtId="164" fontId="2" fillId="2" borderId="6" xfId="1" applyNumberFormat="1" applyFont="1" applyFill="1" applyBorder="1" applyAlignment="1">
      <alignment vertical="center" wrapText="1"/>
    </xf>
    <xf numFmtId="0" fontId="2" fillId="3" borderId="4" xfId="1" applyFont="1" applyFill="1" applyBorder="1" applyAlignment="1">
      <alignment vertical="center" wrapText="1"/>
    </xf>
    <xf numFmtId="0" fontId="2" fillId="3" borderId="5" xfId="1" applyFont="1" applyFill="1" applyBorder="1" applyAlignment="1">
      <alignment vertical="center" wrapText="1"/>
    </xf>
    <xf numFmtId="164" fontId="2" fillId="3" borderId="5" xfId="1" applyNumberFormat="1" applyFont="1" applyFill="1" applyBorder="1" applyAlignment="1">
      <alignment vertical="center" wrapText="1"/>
    </xf>
    <xf numFmtId="164" fontId="2" fillId="3" borderId="6" xfId="1" applyNumberFormat="1" applyFont="1" applyFill="1" applyBorder="1" applyAlignment="1">
      <alignment vertical="center" wrapText="1"/>
    </xf>
    <xf numFmtId="0" fontId="2" fillId="4" borderId="4" xfId="1" applyFont="1" applyFill="1" applyBorder="1" applyAlignment="1">
      <alignment vertical="center" wrapText="1"/>
    </xf>
    <xf numFmtId="0" fontId="2" fillId="4" borderId="5" xfId="1" applyFont="1" applyFill="1" applyBorder="1" applyAlignment="1">
      <alignment vertical="center" wrapText="1"/>
    </xf>
    <xf numFmtId="164" fontId="2" fillId="4" borderId="5" xfId="1" applyNumberFormat="1" applyFont="1" applyFill="1" applyBorder="1" applyAlignment="1">
      <alignment vertical="center" wrapText="1"/>
    </xf>
    <xf numFmtId="0" fontId="2" fillId="0" borderId="4" xfId="1" applyFont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164" fontId="2" fillId="0" borderId="5" xfId="1" applyNumberFormat="1" applyFont="1" applyFill="1" applyBorder="1" applyAlignment="1">
      <alignment vertical="center" wrapText="1"/>
    </xf>
    <xf numFmtId="164" fontId="2" fillId="0" borderId="6" xfId="1" applyNumberFormat="1" applyFont="1" applyFill="1" applyBorder="1" applyAlignment="1">
      <alignment vertical="center" wrapText="1"/>
    </xf>
    <xf numFmtId="164" fontId="2" fillId="0" borderId="5" xfId="2" applyNumberFormat="1" applyFont="1" applyBorder="1" applyAlignment="1">
      <alignment vertical="center" wrapText="1"/>
    </xf>
    <xf numFmtId="164" fontId="2" fillId="0" borderId="5" xfId="1" applyNumberFormat="1" applyFont="1" applyBorder="1" applyAlignment="1">
      <alignment vertical="center" wrapText="1"/>
    </xf>
    <xf numFmtId="0" fontId="2" fillId="4" borderId="6" xfId="1" applyFont="1" applyFill="1" applyBorder="1" applyAlignment="1">
      <alignment vertical="center" wrapText="1"/>
    </xf>
    <xf numFmtId="0" fontId="2" fillId="5" borderId="4" xfId="1" applyFont="1" applyFill="1" applyBorder="1" applyAlignment="1">
      <alignment vertical="center" wrapText="1"/>
    </xf>
    <xf numFmtId="0" fontId="2" fillId="5" borderId="5" xfId="1" applyFont="1" applyFill="1" applyBorder="1" applyAlignment="1">
      <alignment vertical="center" wrapText="1"/>
    </xf>
    <xf numFmtId="164" fontId="2" fillId="5" borderId="5" xfId="1" applyNumberFormat="1" applyFont="1" applyFill="1" applyBorder="1" applyAlignment="1">
      <alignment vertical="center" wrapText="1"/>
    </xf>
    <xf numFmtId="164" fontId="2" fillId="5" borderId="6" xfId="1" applyNumberFormat="1" applyFont="1" applyFill="1" applyBorder="1" applyAlignment="1">
      <alignment vertical="center" wrapText="1"/>
    </xf>
    <xf numFmtId="0" fontId="2" fillId="5" borderId="7" xfId="1" applyFont="1" applyFill="1" applyBorder="1" applyAlignment="1">
      <alignment vertical="center" wrapText="1"/>
    </xf>
    <xf numFmtId="0" fontId="2" fillId="5" borderId="8" xfId="1" applyFont="1" applyFill="1" applyBorder="1" applyAlignment="1">
      <alignment vertical="center" wrapText="1"/>
    </xf>
    <xf numFmtId="164" fontId="2" fillId="5" borderId="8" xfId="1" applyNumberFormat="1" applyFont="1" applyFill="1" applyBorder="1" applyAlignment="1">
      <alignment vertical="center" wrapText="1"/>
    </xf>
    <xf numFmtId="164" fontId="2" fillId="5" borderId="9" xfId="1" applyNumberFormat="1" applyFont="1" applyFill="1" applyBorder="1" applyAlignment="1">
      <alignment vertical="center" wrapText="1"/>
    </xf>
    <xf numFmtId="0" fontId="3" fillId="0" borderId="0" xfId="1" applyFont="1" applyAlignment="1">
      <alignment horizontal="center" vertical="center" wrapText="1"/>
    </xf>
  </cellXfs>
  <cellStyles count="3">
    <cellStyle name="Comma 2" xfId="2"/>
    <cellStyle name="Normal" xfId="0" builtinId="0"/>
    <cellStyle name="Normal 3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30"/>
  <sheetViews>
    <sheetView tabSelected="1" workbookViewId="0">
      <selection activeCell="B20" sqref="B20"/>
    </sheetView>
  </sheetViews>
  <sheetFormatPr defaultRowHeight="12.75"/>
  <cols>
    <col min="1" max="1" width="9.140625" style="2"/>
    <col min="2" max="2" width="65.85546875" style="1" customWidth="1"/>
    <col min="3" max="4" width="12.42578125" style="1" customWidth="1"/>
    <col min="5" max="5" width="8.140625" style="1" customWidth="1"/>
    <col min="6" max="6" width="11" style="2" customWidth="1"/>
    <col min="7" max="16384" width="9.140625" style="2"/>
  </cols>
  <sheetData>
    <row r="1" spans="2:6" ht="25.5">
      <c r="F1" s="2" t="s">
        <v>0</v>
      </c>
    </row>
    <row r="2" spans="2:6" ht="39" customHeight="1">
      <c r="B2" s="32" t="s">
        <v>1</v>
      </c>
      <c r="C2" s="32"/>
      <c r="D2" s="32"/>
      <c r="E2" s="32"/>
      <c r="F2" s="32"/>
    </row>
    <row r="3" spans="2:6" ht="13.5" thickBot="1"/>
    <row r="4" spans="2:6" ht="33.75" customHeight="1">
      <c r="B4" s="3" t="s">
        <v>2</v>
      </c>
      <c r="C4" s="4" t="s">
        <v>3</v>
      </c>
      <c r="D4" s="4" t="s">
        <v>4</v>
      </c>
      <c r="E4" s="4" t="s">
        <v>5</v>
      </c>
      <c r="F4" s="5" t="s">
        <v>6</v>
      </c>
    </row>
    <row r="5" spans="2:6" ht="27" customHeight="1">
      <c r="B5" s="6" t="s">
        <v>7</v>
      </c>
      <c r="C5" s="7">
        <f>C6+C24</f>
        <v>1032289.6000000001</v>
      </c>
      <c r="D5" s="7">
        <f>D6+D24</f>
        <v>883794.3</v>
      </c>
      <c r="E5" s="8">
        <f>D5*100/C5</f>
        <v>85.614957275555227</v>
      </c>
      <c r="F5" s="9">
        <f>D5-C5</f>
        <v>-148495.30000000005</v>
      </c>
    </row>
    <row r="6" spans="2:6" ht="19.5" customHeight="1">
      <c r="B6" s="10" t="s">
        <v>8</v>
      </c>
      <c r="C6" s="11">
        <f>C7+C17</f>
        <v>676343.4</v>
      </c>
      <c r="D6" s="11">
        <f>D7+D17</f>
        <v>642307.30000000005</v>
      </c>
      <c r="E6" s="12">
        <f>D6*100/C6</f>
        <v>94.967630348725223</v>
      </c>
      <c r="F6" s="13">
        <f t="shared" ref="F6:F30" si="0">D6-C6</f>
        <v>-34036.099999999977</v>
      </c>
    </row>
    <row r="7" spans="2:6" ht="19.5" customHeight="1">
      <c r="B7" s="14" t="s">
        <v>9</v>
      </c>
      <c r="C7" s="15">
        <f>C8+C9+C10+C11+C12+C13+C14+C15+C16</f>
        <v>521903.2</v>
      </c>
      <c r="D7" s="15">
        <f>D8+D9+D10+D11+D12+D13+D14+D15+D16</f>
        <v>493890.20000000007</v>
      </c>
      <c r="E7" s="16">
        <f t="shared" ref="E7:E30" si="1">D7*100/C7</f>
        <v>94.63252955720526</v>
      </c>
      <c r="F7" s="13">
        <f t="shared" si="0"/>
        <v>-28012.999999999942</v>
      </c>
    </row>
    <row r="8" spans="2:6" ht="19.5" customHeight="1">
      <c r="B8" s="17" t="s">
        <v>10</v>
      </c>
      <c r="C8" s="18">
        <v>211316.9</v>
      </c>
      <c r="D8" s="18">
        <v>209186.8</v>
      </c>
      <c r="E8" s="19">
        <f t="shared" si="1"/>
        <v>98.991987862778601</v>
      </c>
      <c r="F8" s="20">
        <f t="shared" si="0"/>
        <v>-2130.1000000000058</v>
      </c>
    </row>
    <row r="9" spans="2:6" ht="19.5" customHeight="1">
      <c r="B9" s="17" t="s">
        <v>11</v>
      </c>
      <c r="C9" s="18">
        <v>23407.7</v>
      </c>
      <c r="D9" s="21">
        <v>22665.1</v>
      </c>
      <c r="E9" s="19">
        <f t="shared" si="1"/>
        <v>96.827539655754293</v>
      </c>
      <c r="F9" s="20">
        <f t="shared" si="0"/>
        <v>-742.60000000000218</v>
      </c>
    </row>
    <row r="10" spans="2:6" ht="19.5" customHeight="1">
      <c r="B10" s="17" t="s">
        <v>12</v>
      </c>
      <c r="C10" s="18">
        <v>24689.1</v>
      </c>
      <c r="D10" s="21">
        <v>24002.9</v>
      </c>
      <c r="E10" s="19">
        <f t="shared" si="1"/>
        <v>97.220635827146396</v>
      </c>
      <c r="F10" s="20">
        <f t="shared" si="0"/>
        <v>-686.19999999999709</v>
      </c>
    </row>
    <row r="11" spans="2:6" ht="19.5" customHeight="1">
      <c r="B11" s="17" t="s">
        <v>13</v>
      </c>
      <c r="C11" s="18">
        <v>47580.1</v>
      </c>
      <c r="D11" s="21">
        <v>44213.2</v>
      </c>
      <c r="E11" s="19">
        <f t="shared" si="1"/>
        <v>92.923722312479384</v>
      </c>
      <c r="F11" s="20">
        <f t="shared" si="0"/>
        <v>-3366.9000000000015</v>
      </c>
    </row>
    <row r="12" spans="2:6" ht="19.5" customHeight="1">
      <c r="B12" s="17" t="s">
        <v>14</v>
      </c>
      <c r="C12" s="18">
        <v>21465.9</v>
      </c>
      <c r="D12" s="21">
        <v>20666.400000000001</v>
      </c>
      <c r="E12" s="19">
        <f t="shared" si="1"/>
        <v>96.275488099730268</v>
      </c>
      <c r="F12" s="20">
        <f t="shared" si="0"/>
        <v>-799.5</v>
      </c>
    </row>
    <row r="13" spans="2:6" ht="19.5" customHeight="1">
      <c r="B13" s="17" t="s">
        <v>15</v>
      </c>
      <c r="C13" s="18">
        <v>9273</v>
      </c>
      <c r="D13" s="21">
        <v>8737.9</v>
      </c>
      <c r="E13" s="19">
        <f t="shared" si="1"/>
        <v>94.229483446565297</v>
      </c>
      <c r="F13" s="20">
        <f t="shared" si="0"/>
        <v>-535.10000000000036</v>
      </c>
    </row>
    <row r="14" spans="2:6" ht="19.5" customHeight="1">
      <c r="B14" s="17" t="s">
        <v>16</v>
      </c>
      <c r="C14" s="18">
        <v>2654.3</v>
      </c>
      <c r="D14" s="21">
        <v>2537.3000000000002</v>
      </c>
      <c r="E14" s="19">
        <f t="shared" si="1"/>
        <v>95.592058169762282</v>
      </c>
      <c r="F14" s="20">
        <f t="shared" si="0"/>
        <v>-117</v>
      </c>
    </row>
    <row r="15" spans="2:6" ht="19.5" customHeight="1">
      <c r="B15" s="17" t="s">
        <v>17</v>
      </c>
      <c r="C15" s="18">
        <v>136609.4</v>
      </c>
      <c r="D15" s="21">
        <v>119201.7</v>
      </c>
      <c r="E15" s="19">
        <f t="shared" si="1"/>
        <v>87.25731904246706</v>
      </c>
      <c r="F15" s="20">
        <f t="shared" si="0"/>
        <v>-17407.699999999997</v>
      </c>
    </row>
    <row r="16" spans="2:6" ht="19.5" customHeight="1">
      <c r="B16" s="17" t="s">
        <v>18</v>
      </c>
      <c r="C16" s="18">
        <v>44906.8</v>
      </c>
      <c r="D16" s="22">
        <v>42678.9</v>
      </c>
      <c r="E16" s="19">
        <f t="shared" si="1"/>
        <v>95.038835989204301</v>
      </c>
      <c r="F16" s="20">
        <f t="shared" si="0"/>
        <v>-2227.9000000000015</v>
      </c>
    </row>
    <row r="17" spans="2:6" ht="19.5" customHeight="1">
      <c r="B17" s="14" t="s">
        <v>19</v>
      </c>
      <c r="C17" s="15">
        <f>+C18+C19+C20+C21+C22+C23</f>
        <v>154440.20000000001</v>
      </c>
      <c r="D17" s="15">
        <f>+D18+D19+D20+D21+D22+D23</f>
        <v>148417.1</v>
      </c>
      <c r="E17" s="15">
        <f t="shared" si="1"/>
        <v>96.100043900487037</v>
      </c>
      <c r="F17" s="23">
        <f t="shared" si="0"/>
        <v>-6023.1000000000058</v>
      </c>
    </row>
    <row r="18" spans="2:6" ht="19.5" customHeight="1">
      <c r="B18" s="17" t="s">
        <v>20</v>
      </c>
      <c r="C18" s="22">
        <v>998</v>
      </c>
      <c r="D18" s="22">
        <v>996</v>
      </c>
      <c r="E18" s="19">
        <f t="shared" si="1"/>
        <v>99.799599198396791</v>
      </c>
      <c r="F18" s="20">
        <f t="shared" si="0"/>
        <v>-2</v>
      </c>
    </row>
    <row r="19" spans="2:6" ht="19.5" customHeight="1">
      <c r="B19" s="17" t="s">
        <v>21</v>
      </c>
      <c r="C19" s="22">
        <v>68</v>
      </c>
      <c r="D19" s="22">
        <v>67</v>
      </c>
      <c r="E19" s="19">
        <f t="shared" si="1"/>
        <v>98.529411764705884</v>
      </c>
      <c r="F19" s="20">
        <f t="shared" si="0"/>
        <v>-1</v>
      </c>
    </row>
    <row r="20" spans="2:6" ht="19.5" customHeight="1">
      <c r="B20" s="17" t="s">
        <v>22</v>
      </c>
      <c r="C20" s="18">
        <v>90813</v>
      </c>
      <c r="D20" s="22">
        <v>89295.7</v>
      </c>
      <c r="E20" s="19">
        <f t="shared" si="1"/>
        <v>98.329203968594811</v>
      </c>
      <c r="F20" s="20">
        <f t="shared" si="0"/>
        <v>-1517.3000000000029</v>
      </c>
    </row>
    <row r="21" spans="2:6" ht="19.5" customHeight="1">
      <c r="B21" s="17" t="s">
        <v>23</v>
      </c>
      <c r="C21" s="18">
        <v>1128</v>
      </c>
      <c r="D21" s="22">
        <v>1064.5999999999999</v>
      </c>
      <c r="E21" s="19">
        <f t="shared" si="1"/>
        <v>94.379432624113463</v>
      </c>
      <c r="F21" s="20">
        <f t="shared" si="0"/>
        <v>-63.400000000000091</v>
      </c>
    </row>
    <row r="22" spans="2:6" ht="19.5" customHeight="1">
      <c r="B22" s="17" t="s">
        <v>24</v>
      </c>
      <c r="C22" s="18">
        <v>49923.7</v>
      </c>
      <c r="D22" s="22">
        <v>46350.6</v>
      </c>
      <c r="E22" s="19">
        <f t="shared" si="1"/>
        <v>92.842878232182315</v>
      </c>
      <c r="F22" s="20">
        <f t="shared" si="0"/>
        <v>-3573.0999999999985</v>
      </c>
    </row>
    <row r="23" spans="2:6" ht="19.5" customHeight="1">
      <c r="B23" s="17" t="s">
        <v>25</v>
      </c>
      <c r="C23" s="18">
        <v>11509.5</v>
      </c>
      <c r="D23" s="22">
        <v>10643.2</v>
      </c>
      <c r="E23" s="19">
        <f t="shared" si="1"/>
        <v>92.473174334245627</v>
      </c>
      <c r="F23" s="20">
        <f t="shared" si="0"/>
        <v>-866.29999999999927</v>
      </c>
    </row>
    <row r="24" spans="2:6" ht="19.5" customHeight="1">
      <c r="B24" s="10" t="s">
        <v>26</v>
      </c>
      <c r="C24" s="11">
        <f>C25+C30</f>
        <v>355946.2</v>
      </c>
      <c r="D24" s="11">
        <f>D25+D30</f>
        <v>241487</v>
      </c>
      <c r="E24" s="12">
        <f t="shared" si="1"/>
        <v>67.843679747107842</v>
      </c>
      <c r="F24" s="13">
        <f t="shared" si="0"/>
        <v>-114459.20000000001</v>
      </c>
    </row>
    <row r="25" spans="2:6" ht="19.5" customHeight="1">
      <c r="B25" s="24" t="s">
        <v>27</v>
      </c>
      <c r="C25" s="25">
        <f>C26+C27+C28+C29</f>
        <v>344971</v>
      </c>
      <c r="D25" s="25">
        <f>D26+D27+D28+D29</f>
        <v>239388.6</v>
      </c>
      <c r="E25" s="26">
        <f t="shared" si="1"/>
        <v>69.393833104811705</v>
      </c>
      <c r="F25" s="27">
        <f t="shared" si="0"/>
        <v>-105582.39999999999</v>
      </c>
    </row>
    <row r="26" spans="2:6" ht="19.5" customHeight="1">
      <c r="B26" s="17" t="s">
        <v>28</v>
      </c>
      <c r="C26" s="18">
        <v>219332.9</v>
      </c>
      <c r="D26" s="22">
        <v>172795.7</v>
      </c>
      <c r="E26" s="19">
        <f t="shared" si="1"/>
        <v>78.782389691651375</v>
      </c>
      <c r="F26" s="20">
        <f t="shared" si="0"/>
        <v>-46537.199999999983</v>
      </c>
    </row>
    <row r="27" spans="2:6" ht="19.5" customHeight="1">
      <c r="B27" s="17" t="s">
        <v>29</v>
      </c>
      <c r="C27" s="18">
        <v>109475.9</v>
      </c>
      <c r="D27" s="22">
        <v>52509.8</v>
      </c>
      <c r="E27" s="19">
        <f t="shared" si="1"/>
        <v>47.96471186809152</v>
      </c>
      <c r="F27" s="20">
        <f t="shared" si="0"/>
        <v>-56966.099999999991</v>
      </c>
    </row>
    <row r="28" spans="2:6" ht="19.5" customHeight="1">
      <c r="B28" s="17" t="s">
        <v>30</v>
      </c>
      <c r="C28" s="18">
        <v>8189.5</v>
      </c>
      <c r="D28" s="22">
        <v>5087.3999999999996</v>
      </c>
      <c r="E28" s="19">
        <f t="shared" si="1"/>
        <v>62.121008608584155</v>
      </c>
      <c r="F28" s="20">
        <f t="shared" si="0"/>
        <v>-3102.1000000000004</v>
      </c>
    </row>
    <row r="29" spans="2:6" ht="19.5" customHeight="1">
      <c r="B29" s="17" t="s">
        <v>31</v>
      </c>
      <c r="C29" s="18">
        <v>7972.7</v>
      </c>
      <c r="D29" s="22">
        <v>8995.7000000000007</v>
      </c>
      <c r="E29" s="19">
        <f t="shared" si="1"/>
        <v>112.83128676608929</v>
      </c>
      <c r="F29" s="20">
        <f t="shared" si="0"/>
        <v>1023.0000000000009</v>
      </c>
    </row>
    <row r="30" spans="2:6" ht="19.5" customHeight="1" thickBot="1">
      <c r="B30" s="28" t="s">
        <v>32</v>
      </c>
      <c r="C30" s="29">
        <v>10975.2</v>
      </c>
      <c r="D30" s="30">
        <v>2098.4</v>
      </c>
      <c r="E30" s="30">
        <f t="shared" si="1"/>
        <v>19.119469349077921</v>
      </c>
      <c r="F30" s="31">
        <f t="shared" si="0"/>
        <v>-8876.8000000000011</v>
      </c>
    </row>
  </sheetData>
  <mergeCells count="1"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Gansukh</dc:creator>
  <cp:lastModifiedBy>Gansukh</cp:lastModifiedBy>
  <dcterms:created xsi:type="dcterms:W3CDTF">2016-08-16T00:57:30Z</dcterms:created>
  <dcterms:modified xsi:type="dcterms:W3CDTF">2016-08-16T01:11:00Z</dcterms:modified>
</cp:coreProperties>
</file>