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khtsetseg_g\Desktop\"/>
    </mc:Choice>
  </mc:AlternateContent>
  <xr:revisionPtr revIDLastSave="0" documentId="8_{0A1BD064-7C6E-4F71-ACD0-10A3F55FCAA2}" xr6:coauthVersionLast="47" xr6:coauthVersionMax="47" xr10:uidLastSave="{00000000-0000-0000-0000-000000000000}"/>
  <bookViews>
    <workbookView xWindow="28680" yWindow="2610" windowWidth="24240" windowHeight="13020" xr2:uid="{00000000-000D-0000-FFFF-FFFF00000000}"/>
  </bookViews>
  <sheets>
    <sheet name="2024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8" i="16" l="1"/>
  <c r="T47" i="16" l="1"/>
  <c r="S47" i="16"/>
  <c r="T46" i="16"/>
  <c r="S46" i="16"/>
  <c r="T45" i="16"/>
  <c r="S45" i="16"/>
  <c r="T44" i="16"/>
  <c r="S44" i="16"/>
  <c r="T43" i="16"/>
  <c r="S43" i="16"/>
  <c r="T42" i="16"/>
  <c r="S42" i="16"/>
  <c r="T38" i="16"/>
  <c r="S38" i="16"/>
  <c r="T37" i="16"/>
  <c r="S37" i="16"/>
  <c r="T36" i="16"/>
  <c r="S36" i="16"/>
  <c r="T35" i="16"/>
  <c r="S35" i="16"/>
  <c r="T33" i="16"/>
  <c r="S33" i="16"/>
  <c r="T32" i="16"/>
  <c r="S32" i="16"/>
  <c r="T31" i="16"/>
  <c r="S31" i="16"/>
  <c r="T30" i="16"/>
  <c r="S30" i="16"/>
  <c r="T29" i="16"/>
  <c r="S29" i="16"/>
  <c r="T28" i="16"/>
  <c r="S28" i="16"/>
  <c r="T27" i="16"/>
  <c r="S27" i="16"/>
  <c r="T26" i="16"/>
  <c r="S26" i="16"/>
  <c r="T25" i="16"/>
  <c r="S25" i="16"/>
  <c r="V6" i="16" l="1"/>
  <c r="Q56" i="16"/>
  <c r="P56" i="16"/>
  <c r="Q48" i="16"/>
  <c r="P48" i="16"/>
  <c r="Q39" i="16"/>
  <c r="P39" i="16"/>
  <c r="Q34" i="16"/>
  <c r="P34" i="16"/>
  <c r="Q24" i="16"/>
  <c r="P24" i="16"/>
  <c r="Q18" i="16"/>
  <c r="Q14" i="16" s="1"/>
  <c r="P14" i="16"/>
  <c r="Q6" i="16"/>
  <c r="P6" i="16"/>
  <c r="S41" i="16"/>
  <c r="S48" i="16"/>
  <c r="T48" i="16"/>
  <c r="AF18" i="16" l="1"/>
  <c r="AE18" i="16"/>
  <c r="AD18" i="16" s="1"/>
  <c r="AC18" i="16"/>
  <c r="AC14" i="16" s="1"/>
  <c r="AB18" i="16"/>
  <c r="Z18" i="16"/>
  <c r="Z14" i="16" s="1"/>
  <c r="Y18" i="16"/>
  <c r="W18" i="16"/>
  <c r="V18" i="16"/>
  <c r="V14" i="16" s="1"/>
  <c r="R18" i="16"/>
  <c r="N18" i="16"/>
  <c r="N14" i="16" s="1"/>
  <c r="M18" i="16"/>
  <c r="K18" i="16"/>
  <c r="J18" i="16"/>
  <c r="H18" i="16"/>
  <c r="H14" i="16" s="1"/>
  <c r="AD67" i="16"/>
  <c r="AA67" i="16"/>
  <c r="X67" i="16"/>
  <c r="U67" i="16"/>
  <c r="R67" i="16"/>
  <c r="O67" i="16"/>
  <c r="L67" i="16"/>
  <c r="I67" i="16"/>
  <c r="F67" i="16"/>
  <c r="E67" i="16"/>
  <c r="D67" i="16"/>
  <c r="AD66" i="16"/>
  <c r="AA66" i="16"/>
  <c r="X66" i="16"/>
  <c r="U66" i="16"/>
  <c r="R66" i="16"/>
  <c r="O66" i="16"/>
  <c r="L66" i="16"/>
  <c r="I66" i="16"/>
  <c r="F66" i="16"/>
  <c r="E66" i="16"/>
  <c r="D66" i="16"/>
  <c r="AD65" i="16"/>
  <c r="AA65" i="16"/>
  <c r="X65" i="16"/>
  <c r="U65" i="16"/>
  <c r="R65" i="16"/>
  <c r="O65" i="16"/>
  <c r="L65" i="16"/>
  <c r="I65" i="16"/>
  <c r="F65" i="16"/>
  <c r="E65" i="16"/>
  <c r="D65" i="16"/>
  <c r="AD64" i="16"/>
  <c r="AA64" i="16"/>
  <c r="X64" i="16"/>
  <c r="U64" i="16"/>
  <c r="R64" i="16"/>
  <c r="O64" i="16"/>
  <c r="L64" i="16"/>
  <c r="I64" i="16"/>
  <c r="F64" i="16"/>
  <c r="E64" i="16"/>
  <c r="D64" i="16"/>
  <c r="AD63" i="16"/>
  <c r="AA63" i="16"/>
  <c r="X63" i="16"/>
  <c r="U63" i="16"/>
  <c r="R63" i="16"/>
  <c r="O63" i="16"/>
  <c r="L63" i="16"/>
  <c r="I63" i="16"/>
  <c r="F63" i="16"/>
  <c r="E63" i="16"/>
  <c r="D63" i="16"/>
  <c r="AD62" i="16"/>
  <c r="AA62" i="16"/>
  <c r="X62" i="16"/>
  <c r="U62" i="16"/>
  <c r="R62" i="16"/>
  <c r="O62" i="16"/>
  <c r="L62" i="16"/>
  <c r="I62" i="16"/>
  <c r="F62" i="16"/>
  <c r="E62" i="16"/>
  <c r="D62" i="16"/>
  <c r="AD61" i="16"/>
  <c r="AA61" i="16"/>
  <c r="X61" i="16"/>
  <c r="U61" i="16"/>
  <c r="R61" i="16"/>
  <c r="O61" i="16"/>
  <c r="L61" i="16"/>
  <c r="I61" i="16"/>
  <c r="F61" i="16"/>
  <c r="E61" i="16"/>
  <c r="D61" i="16"/>
  <c r="AD60" i="16"/>
  <c r="AA60" i="16"/>
  <c r="X60" i="16"/>
  <c r="U60" i="16"/>
  <c r="R60" i="16"/>
  <c r="O60" i="16"/>
  <c r="L60" i="16"/>
  <c r="I60" i="16"/>
  <c r="F60" i="16"/>
  <c r="E60" i="16"/>
  <c r="D60" i="16"/>
  <c r="AD59" i="16"/>
  <c r="AA59" i="16"/>
  <c r="X59" i="16"/>
  <c r="U59" i="16"/>
  <c r="R59" i="16"/>
  <c r="O59" i="16"/>
  <c r="L59" i="16"/>
  <c r="I59" i="16"/>
  <c r="F59" i="16"/>
  <c r="E59" i="16"/>
  <c r="D59" i="16"/>
  <c r="AD58" i="16"/>
  <c r="AA58" i="16"/>
  <c r="X58" i="16"/>
  <c r="U58" i="16"/>
  <c r="R58" i="16"/>
  <c r="O58" i="16"/>
  <c r="L58" i="16"/>
  <c r="I58" i="16"/>
  <c r="F58" i="16"/>
  <c r="E58" i="16"/>
  <c r="D58" i="16"/>
  <c r="AD57" i="16"/>
  <c r="AA57" i="16"/>
  <c r="X57" i="16"/>
  <c r="U57" i="16"/>
  <c r="R57" i="16"/>
  <c r="O57" i="16"/>
  <c r="L57" i="16"/>
  <c r="I57" i="16"/>
  <c r="F57" i="16"/>
  <c r="E57" i="16"/>
  <c r="D57" i="16"/>
  <c r="AF56" i="16"/>
  <c r="AE56" i="16"/>
  <c r="AC56" i="16"/>
  <c r="AB56" i="16"/>
  <c r="Z56" i="16"/>
  <c r="Y56" i="16"/>
  <c r="W56" i="16"/>
  <c r="V56" i="16"/>
  <c r="U56" i="16" s="1"/>
  <c r="T56" i="16"/>
  <c r="S56" i="16"/>
  <c r="N56" i="16"/>
  <c r="M56" i="16"/>
  <c r="K56" i="16"/>
  <c r="J56" i="16"/>
  <c r="I56" i="16" s="1"/>
  <c r="F56" i="16"/>
  <c r="AD55" i="16"/>
  <c r="AA55" i="16"/>
  <c r="X55" i="16"/>
  <c r="U55" i="16"/>
  <c r="R55" i="16"/>
  <c r="O55" i="16"/>
  <c r="L55" i="16"/>
  <c r="I55" i="16"/>
  <c r="F55" i="16"/>
  <c r="E55" i="16"/>
  <c r="D55" i="16"/>
  <c r="AD54" i="16"/>
  <c r="AA54" i="16"/>
  <c r="X54" i="16"/>
  <c r="U54" i="16"/>
  <c r="R54" i="16"/>
  <c r="O54" i="16"/>
  <c r="L54" i="16"/>
  <c r="I54" i="16"/>
  <c r="F54" i="16"/>
  <c r="E54" i="16"/>
  <c r="D54" i="16"/>
  <c r="AD53" i="16"/>
  <c r="AA53" i="16"/>
  <c r="X53" i="16"/>
  <c r="U53" i="16"/>
  <c r="R53" i="16"/>
  <c r="O53" i="16"/>
  <c r="L53" i="16"/>
  <c r="I53" i="16"/>
  <c r="F53" i="16"/>
  <c r="E53" i="16"/>
  <c r="D53" i="16"/>
  <c r="AD52" i="16"/>
  <c r="AA52" i="16"/>
  <c r="X52" i="16"/>
  <c r="U52" i="16"/>
  <c r="R52" i="16"/>
  <c r="O52" i="16"/>
  <c r="L52" i="16"/>
  <c r="I52" i="16"/>
  <c r="F52" i="16"/>
  <c r="E52" i="16"/>
  <c r="D52" i="16"/>
  <c r="AD51" i="16"/>
  <c r="AA51" i="16"/>
  <c r="X51" i="16"/>
  <c r="U51" i="16"/>
  <c r="R51" i="16"/>
  <c r="O51" i="16"/>
  <c r="L51" i="16"/>
  <c r="I51" i="16"/>
  <c r="F51" i="16"/>
  <c r="E51" i="16"/>
  <c r="D51" i="16"/>
  <c r="AD50" i="16"/>
  <c r="AA50" i="16"/>
  <c r="X50" i="16"/>
  <c r="U50" i="16"/>
  <c r="R50" i="16"/>
  <c r="O50" i="16"/>
  <c r="L50" i="16"/>
  <c r="I50" i="16"/>
  <c r="F50" i="16"/>
  <c r="E50" i="16"/>
  <c r="D50" i="16"/>
  <c r="AD49" i="16"/>
  <c r="AA49" i="16"/>
  <c r="X49" i="16"/>
  <c r="U49" i="16"/>
  <c r="R49" i="16"/>
  <c r="O49" i="16"/>
  <c r="L49" i="16"/>
  <c r="I49" i="16"/>
  <c r="F49" i="16"/>
  <c r="E49" i="16"/>
  <c r="D49" i="16"/>
  <c r="AF48" i="16"/>
  <c r="AE48" i="16"/>
  <c r="AC48" i="16"/>
  <c r="AB48" i="16"/>
  <c r="AA48" i="16" s="1"/>
  <c r="Z48" i="16"/>
  <c r="Y48" i="16"/>
  <c r="W48" i="16"/>
  <c r="V48" i="16"/>
  <c r="R48" i="16"/>
  <c r="N48" i="16"/>
  <c r="M48" i="16"/>
  <c r="L48" i="16" s="1"/>
  <c r="K48" i="16"/>
  <c r="J48" i="16"/>
  <c r="I48" i="16" s="1"/>
  <c r="H48" i="16"/>
  <c r="G48" i="16"/>
  <c r="AD47" i="16"/>
  <c r="AA47" i="16"/>
  <c r="X47" i="16"/>
  <c r="U47" i="16"/>
  <c r="R47" i="16"/>
  <c r="O47" i="16"/>
  <c r="L47" i="16"/>
  <c r="I47" i="16"/>
  <c r="F47" i="16"/>
  <c r="E47" i="16"/>
  <c r="D47" i="16"/>
  <c r="AD46" i="16"/>
  <c r="AA46" i="16"/>
  <c r="X46" i="16"/>
  <c r="U46" i="16"/>
  <c r="R46" i="16"/>
  <c r="O46" i="16"/>
  <c r="L46" i="16"/>
  <c r="I46" i="16"/>
  <c r="F46" i="16"/>
  <c r="E46" i="16"/>
  <c r="D46" i="16"/>
  <c r="AD45" i="16"/>
  <c r="AA45" i="16"/>
  <c r="X45" i="16"/>
  <c r="U45" i="16"/>
  <c r="R45" i="16"/>
  <c r="O45" i="16"/>
  <c r="L45" i="16"/>
  <c r="I45" i="16"/>
  <c r="F45" i="16"/>
  <c r="E45" i="16"/>
  <c r="D45" i="16"/>
  <c r="AD44" i="16"/>
  <c r="AA44" i="16"/>
  <c r="X44" i="16"/>
  <c r="U44" i="16"/>
  <c r="R44" i="16"/>
  <c r="O44" i="16"/>
  <c r="L44" i="16"/>
  <c r="I44" i="16"/>
  <c r="F44" i="16"/>
  <c r="E44" i="16"/>
  <c r="D44" i="16"/>
  <c r="AD43" i="16"/>
  <c r="AA43" i="16"/>
  <c r="X43" i="16"/>
  <c r="U43" i="16"/>
  <c r="R43" i="16"/>
  <c r="O43" i="16"/>
  <c r="L43" i="16"/>
  <c r="I43" i="16"/>
  <c r="F43" i="16"/>
  <c r="E43" i="16"/>
  <c r="D43" i="16"/>
  <c r="AD42" i="16"/>
  <c r="AA42" i="16"/>
  <c r="X42" i="16"/>
  <c r="U42" i="16"/>
  <c r="R42" i="16"/>
  <c r="O42" i="16"/>
  <c r="L42" i="16"/>
  <c r="I42" i="16"/>
  <c r="F42" i="16"/>
  <c r="E42" i="16"/>
  <c r="D42" i="16"/>
  <c r="AD41" i="16"/>
  <c r="AA41" i="16"/>
  <c r="X41" i="16"/>
  <c r="U41" i="16"/>
  <c r="R41" i="16"/>
  <c r="O41" i="16"/>
  <c r="L41" i="16"/>
  <c r="I41" i="16"/>
  <c r="F41" i="16"/>
  <c r="E41" i="16"/>
  <c r="D41" i="16"/>
  <c r="AD40" i="16"/>
  <c r="AA40" i="16"/>
  <c r="X40" i="16"/>
  <c r="U40" i="16"/>
  <c r="R40" i="16"/>
  <c r="O40" i="16"/>
  <c r="L40" i="16"/>
  <c r="I40" i="16"/>
  <c r="F40" i="16"/>
  <c r="E40" i="16"/>
  <c r="D40" i="16"/>
  <c r="AF39" i="16"/>
  <c r="AE39" i="16"/>
  <c r="AC39" i="16"/>
  <c r="AB39" i="16"/>
  <c r="AA39" i="16" s="1"/>
  <c r="Z39" i="16"/>
  <c r="Y39" i="16"/>
  <c r="W39" i="16"/>
  <c r="V39" i="16"/>
  <c r="T39" i="16"/>
  <c r="S39" i="16"/>
  <c r="N39" i="16"/>
  <c r="M39" i="16"/>
  <c r="K39" i="16"/>
  <c r="J39" i="16"/>
  <c r="I39" i="16" s="1"/>
  <c r="H39" i="16"/>
  <c r="H34" i="16" s="1"/>
  <c r="G39" i="16"/>
  <c r="G34" i="16" s="1"/>
  <c r="AD38" i="16"/>
  <c r="AA38" i="16"/>
  <c r="X38" i="16"/>
  <c r="U38" i="16"/>
  <c r="R38" i="16"/>
  <c r="O38" i="16"/>
  <c r="L38" i="16"/>
  <c r="I38" i="16"/>
  <c r="F38" i="16"/>
  <c r="E38" i="16"/>
  <c r="D38" i="16"/>
  <c r="AD37" i="16"/>
  <c r="AA37" i="16"/>
  <c r="X37" i="16"/>
  <c r="U37" i="16"/>
  <c r="R37" i="16"/>
  <c r="O37" i="16"/>
  <c r="L37" i="16"/>
  <c r="I37" i="16"/>
  <c r="F37" i="16"/>
  <c r="E37" i="16"/>
  <c r="D37" i="16"/>
  <c r="AD36" i="16"/>
  <c r="AA36" i="16"/>
  <c r="X36" i="16"/>
  <c r="U36" i="16"/>
  <c r="R36" i="16"/>
  <c r="O36" i="16"/>
  <c r="L36" i="16"/>
  <c r="I36" i="16"/>
  <c r="F36" i="16"/>
  <c r="E36" i="16"/>
  <c r="D36" i="16"/>
  <c r="AD35" i="16"/>
  <c r="AA35" i="16"/>
  <c r="X35" i="16"/>
  <c r="U35" i="16"/>
  <c r="R35" i="16"/>
  <c r="O35" i="16"/>
  <c r="L35" i="16"/>
  <c r="I35" i="16"/>
  <c r="F35" i="16"/>
  <c r="E35" i="16"/>
  <c r="D35" i="16"/>
  <c r="AF34" i="16"/>
  <c r="AE34" i="16"/>
  <c r="AD34" i="16"/>
  <c r="AC34" i="16"/>
  <c r="AB34" i="16"/>
  <c r="AA34" i="16" s="1"/>
  <c r="Z34" i="16"/>
  <c r="Y34" i="16"/>
  <c r="X34" i="16" s="1"/>
  <c r="W34" i="16"/>
  <c r="V34" i="16"/>
  <c r="U34" i="16" s="1"/>
  <c r="T34" i="16"/>
  <c r="S34" i="16"/>
  <c r="R34" i="16" s="1"/>
  <c r="O34" i="16"/>
  <c r="N34" i="16"/>
  <c r="M34" i="16"/>
  <c r="L34" i="16" s="1"/>
  <c r="K34" i="16"/>
  <c r="J34" i="16"/>
  <c r="I34" i="16" s="1"/>
  <c r="AD33" i="16"/>
  <c r="AA33" i="16"/>
  <c r="X33" i="16"/>
  <c r="U33" i="16"/>
  <c r="R33" i="16"/>
  <c r="O33" i="16"/>
  <c r="L33" i="16"/>
  <c r="I33" i="16"/>
  <c r="F33" i="16"/>
  <c r="E33" i="16"/>
  <c r="D33" i="16"/>
  <c r="AD32" i="16"/>
  <c r="AA32" i="16"/>
  <c r="X32" i="16"/>
  <c r="U32" i="16"/>
  <c r="R32" i="16"/>
  <c r="O32" i="16"/>
  <c r="L32" i="16"/>
  <c r="I32" i="16"/>
  <c r="F32" i="16"/>
  <c r="E32" i="16"/>
  <c r="D32" i="16"/>
  <c r="AD31" i="16"/>
  <c r="AA31" i="16"/>
  <c r="X31" i="16"/>
  <c r="U31" i="16"/>
  <c r="R31" i="16"/>
  <c r="O31" i="16"/>
  <c r="L31" i="16"/>
  <c r="I31" i="16"/>
  <c r="F31" i="16"/>
  <c r="E31" i="16"/>
  <c r="D31" i="16"/>
  <c r="AD30" i="16"/>
  <c r="AA30" i="16"/>
  <c r="X30" i="16"/>
  <c r="U30" i="16"/>
  <c r="R30" i="16"/>
  <c r="O30" i="16"/>
  <c r="L30" i="16"/>
  <c r="I30" i="16"/>
  <c r="F30" i="16"/>
  <c r="E30" i="16"/>
  <c r="D30" i="16"/>
  <c r="AD29" i="16"/>
  <c r="AA29" i="16"/>
  <c r="X29" i="16"/>
  <c r="U29" i="16"/>
  <c r="R29" i="16"/>
  <c r="O29" i="16"/>
  <c r="L29" i="16"/>
  <c r="I29" i="16"/>
  <c r="F29" i="16"/>
  <c r="E29" i="16"/>
  <c r="D29" i="16"/>
  <c r="AD28" i="16"/>
  <c r="AA28" i="16"/>
  <c r="X28" i="16"/>
  <c r="U28" i="16"/>
  <c r="R28" i="16"/>
  <c r="O28" i="16"/>
  <c r="L28" i="16"/>
  <c r="I28" i="16"/>
  <c r="F28" i="16"/>
  <c r="E28" i="16"/>
  <c r="D28" i="16"/>
  <c r="AD27" i="16"/>
  <c r="AA27" i="16"/>
  <c r="X27" i="16"/>
  <c r="U27" i="16"/>
  <c r="R27" i="16"/>
  <c r="O27" i="16"/>
  <c r="L27" i="16"/>
  <c r="I27" i="16"/>
  <c r="F27" i="16"/>
  <c r="E27" i="16"/>
  <c r="D27" i="16"/>
  <c r="AD26" i="16"/>
  <c r="AA26" i="16"/>
  <c r="X26" i="16"/>
  <c r="U26" i="16"/>
  <c r="R26" i="16"/>
  <c r="O26" i="16"/>
  <c r="L26" i="16"/>
  <c r="I26" i="16"/>
  <c r="F26" i="16"/>
  <c r="E26" i="16"/>
  <c r="D26" i="16"/>
  <c r="AD25" i="16"/>
  <c r="AA25" i="16"/>
  <c r="X25" i="16"/>
  <c r="U25" i="16"/>
  <c r="R25" i="16"/>
  <c r="O25" i="16"/>
  <c r="L25" i="16"/>
  <c r="I25" i="16"/>
  <c r="F25" i="16"/>
  <c r="E25" i="16"/>
  <c r="D25" i="16"/>
  <c r="AF24" i="16"/>
  <c r="AE24" i="16"/>
  <c r="AC24" i="16"/>
  <c r="AB24" i="16"/>
  <c r="AA24" i="16" s="1"/>
  <c r="Z24" i="16"/>
  <c r="Y24" i="16"/>
  <c r="W24" i="16"/>
  <c r="V24" i="16"/>
  <c r="T24" i="16"/>
  <c r="S24" i="16"/>
  <c r="O24" i="16"/>
  <c r="N24" i="16"/>
  <c r="M24" i="16"/>
  <c r="L24" i="16" s="1"/>
  <c r="K24" i="16"/>
  <c r="J24" i="16"/>
  <c r="I24" i="16" s="1"/>
  <c r="H24" i="16"/>
  <c r="G24" i="16"/>
  <c r="F24" i="16" s="1"/>
  <c r="AD23" i="16"/>
  <c r="AA23" i="16"/>
  <c r="X23" i="16"/>
  <c r="U23" i="16"/>
  <c r="R23" i="16"/>
  <c r="O23" i="16"/>
  <c r="L23" i="16"/>
  <c r="I23" i="16"/>
  <c r="F23" i="16"/>
  <c r="E23" i="16"/>
  <c r="D23" i="16"/>
  <c r="AD22" i="16"/>
  <c r="AA22" i="16"/>
  <c r="X22" i="16"/>
  <c r="U22" i="16"/>
  <c r="R22" i="16"/>
  <c r="O22" i="16"/>
  <c r="L22" i="16"/>
  <c r="I22" i="16"/>
  <c r="F22" i="16"/>
  <c r="E22" i="16"/>
  <c r="D22" i="16"/>
  <c r="AD21" i="16"/>
  <c r="AA21" i="16"/>
  <c r="X21" i="16"/>
  <c r="U21" i="16"/>
  <c r="R21" i="16"/>
  <c r="O21" i="16"/>
  <c r="L21" i="16"/>
  <c r="I21" i="16"/>
  <c r="F21" i="16"/>
  <c r="E21" i="16"/>
  <c r="D21" i="16"/>
  <c r="AD20" i="16"/>
  <c r="AA20" i="16"/>
  <c r="X20" i="16"/>
  <c r="U20" i="16"/>
  <c r="R20" i="16"/>
  <c r="O20" i="16"/>
  <c r="L20" i="16"/>
  <c r="I20" i="16"/>
  <c r="F20" i="16"/>
  <c r="E20" i="16"/>
  <c r="D20" i="16"/>
  <c r="AD19" i="16"/>
  <c r="AA19" i="16"/>
  <c r="X19" i="16"/>
  <c r="U19" i="16"/>
  <c r="R19" i="16"/>
  <c r="O19" i="16"/>
  <c r="L19" i="16"/>
  <c r="I19" i="16"/>
  <c r="F19" i="16"/>
  <c r="E19" i="16"/>
  <c r="D19" i="16"/>
  <c r="J14" i="16"/>
  <c r="AD17" i="16"/>
  <c r="AA17" i="16"/>
  <c r="X17" i="16"/>
  <c r="U17" i="16"/>
  <c r="R17" i="16"/>
  <c r="O17" i="16"/>
  <c r="L17" i="16"/>
  <c r="I17" i="16"/>
  <c r="F17" i="16"/>
  <c r="E17" i="16"/>
  <c r="D17" i="16"/>
  <c r="AD16" i="16"/>
  <c r="AA16" i="16"/>
  <c r="X16" i="16"/>
  <c r="U16" i="16"/>
  <c r="R16" i="16"/>
  <c r="O16" i="16"/>
  <c r="L16" i="16"/>
  <c r="I16" i="16"/>
  <c r="F16" i="16"/>
  <c r="E16" i="16"/>
  <c r="D16" i="16"/>
  <c r="AD15" i="16"/>
  <c r="AA15" i="16"/>
  <c r="X15" i="16"/>
  <c r="U15" i="16"/>
  <c r="R15" i="16"/>
  <c r="O15" i="16"/>
  <c r="L15" i="16"/>
  <c r="I15" i="16"/>
  <c r="F15" i="16"/>
  <c r="E15" i="16"/>
  <c r="D15" i="16"/>
  <c r="AE14" i="16"/>
  <c r="T14" i="16"/>
  <c r="S14" i="16"/>
  <c r="AD13" i="16"/>
  <c r="AA13" i="16"/>
  <c r="X13" i="16"/>
  <c r="U13" i="16"/>
  <c r="R13" i="16"/>
  <c r="O13" i="16"/>
  <c r="L13" i="16"/>
  <c r="I13" i="16"/>
  <c r="F13" i="16"/>
  <c r="E13" i="16"/>
  <c r="D13" i="16"/>
  <c r="AD12" i="16"/>
  <c r="AA12" i="16"/>
  <c r="X12" i="16"/>
  <c r="U12" i="16"/>
  <c r="R12" i="16"/>
  <c r="O12" i="16"/>
  <c r="L12" i="16"/>
  <c r="I12" i="16"/>
  <c r="F12" i="16"/>
  <c r="E12" i="16"/>
  <c r="D12" i="16"/>
  <c r="AD11" i="16"/>
  <c r="AA11" i="16"/>
  <c r="X11" i="16"/>
  <c r="U11" i="16"/>
  <c r="R11" i="16"/>
  <c r="O11" i="16"/>
  <c r="L11" i="16"/>
  <c r="I11" i="16"/>
  <c r="F11" i="16"/>
  <c r="E11" i="16"/>
  <c r="D11" i="16"/>
  <c r="AD10" i="16"/>
  <c r="AA10" i="16"/>
  <c r="X10" i="16"/>
  <c r="U10" i="16"/>
  <c r="R10" i="16"/>
  <c r="O10" i="16"/>
  <c r="L10" i="16"/>
  <c r="I10" i="16"/>
  <c r="F10" i="16"/>
  <c r="E10" i="16"/>
  <c r="D10" i="16"/>
  <c r="AD9" i="16"/>
  <c r="AA9" i="16"/>
  <c r="X9" i="16"/>
  <c r="U9" i="16"/>
  <c r="R9" i="16"/>
  <c r="O9" i="16"/>
  <c r="L9" i="16"/>
  <c r="I9" i="16"/>
  <c r="F9" i="16"/>
  <c r="E9" i="16"/>
  <c r="D9" i="16"/>
  <c r="AD8" i="16"/>
  <c r="AA8" i="16"/>
  <c r="X8" i="16"/>
  <c r="U8" i="16"/>
  <c r="R8" i="16"/>
  <c r="O8" i="16"/>
  <c r="L8" i="16"/>
  <c r="I8" i="16"/>
  <c r="F8" i="16"/>
  <c r="E8" i="16"/>
  <c r="D8" i="16"/>
  <c r="AD7" i="16"/>
  <c r="AA7" i="16"/>
  <c r="X7" i="16"/>
  <c r="U7" i="16"/>
  <c r="R7" i="16"/>
  <c r="O7" i="16"/>
  <c r="L7" i="16"/>
  <c r="I7" i="16"/>
  <c r="F7" i="16"/>
  <c r="E7" i="16"/>
  <c r="D7" i="16"/>
  <c r="AF6" i="16"/>
  <c r="AE6" i="16"/>
  <c r="AC6" i="16"/>
  <c r="AB6" i="16"/>
  <c r="Z6" i="16"/>
  <c r="Y6" i="16"/>
  <c r="T6" i="16"/>
  <c r="S6" i="16"/>
  <c r="N6" i="16"/>
  <c r="M6" i="16"/>
  <c r="K6" i="16"/>
  <c r="J6" i="16"/>
  <c r="H6" i="16"/>
  <c r="G6" i="16"/>
  <c r="R39" i="16" l="1"/>
  <c r="R56" i="16"/>
  <c r="R24" i="16"/>
  <c r="R14" i="16"/>
  <c r="I18" i="16"/>
  <c r="C44" i="16"/>
  <c r="U18" i="16"/>
  <c r="W14" i="16"/>
  <c r="U14" i="16" s="1"/>
  <c r="O48" i="16"/>
  <c r="C54" i="16"/>
  <c r="O39" i="16"/>
  <c r="C33" i="16"/>
  <c r="O18" i="16"/>
  <c r="O6" i="16"/>
  <c r="C57" i="16"/>
  <c r="L56" i="16"/>
  <c r="C60" i="16"/>
  <c r="C40" i="16"/>
  <c r="C29" i="16"/>
  <c r="L18" i="16"/>
  <c r="M14" i="16"/>
  <c r="L6" i="16"/>
  <c r="C31" i="16"/>
  <c r="AA18" i="16"/>
  <c r="AB14" i="16"/>
  <c r="AA14" i="16" s="1"/>
  <c r="C12" i="16"/>
  <c r="AA6" i="16"/>
  <c r="C63" i="16"/>
  <c r="C59" i="16"/>
  <c r="C58" i="16"/>
  <c r="C61" i="16"/>
  <c r="C64" i="16"/>
  <c r="F48" i="16"/>
  <c r="C47" i="16"/>
  <c r="C25" i="16"/>
  <c r="C23" i="16"/>
  <c r="F18" i="16"/>
  <c r="G14" i="16"/>
  <c r="F14" i="16" s="1"/>
  <c r="AD56" i="16"/>
  <c r="C42" i="16"/>
  <c r="C45" i="16"/>
  <c r="AD39" i="16"/>
  <c r="C43" i="16"/>
  <c r="C46" i="16"/>
  <c r="AD6" i="16"/>
  <c r="C62" i="16"/>
  <c r="C52" i="16"/>
  <c r="C55" i="16"/>
  <c r="X48" i="16"/>
  <c r="C50" i="16"/>
  <c r="X39" i="16"/>
  <c r="C41" i="16"/>
  <c r="C28" i="16"/>
  <c r="C27" i="16"/>
  <c r="X24" i="16"/>
  <c r="D18" i="16"/>
  <c r="X18" i="16"/>
  <c r="E18" i="16"/>
  <c r="C13" i="16"/>
  <c r="C20" i="16"/>
  <c r="C21" i="16"/>
  <c r="C19" i="16"/>
  <c r="C22" i="16"/>
  <c r="C65" i="16"/>
  <c r="C66" i="16"/>
  <c r="C67" i="16"/>
  <c r="D56" i="16"/>
  <c r="C49" i="16"/>
  <c r="E56" i="16"/>
  <c r="O56" i="16"/>
  <c r="C51" i="16"/>
  <c r="C53" i="16"/>
  <c r="X56" i="16"/>
  <c r="AA56" i="16"/>
  <c r="U48" i="16"/>
  <c r="AD48" i="16"/>
  <c r="E48" i="16"/>
  <c r="U39" i="16"/>
  <c r="L39" i="16"/>
  <c r="C36" i="16"/>
  <c r="C37" i="16"/>
  <c r="C35" i="16"/>
  <c r="C38" i="16"/>
  <c r="E34" i="16"/>
  <c r="E24" i="16"/>
  <c r="C30" i="16"/>
  <c r="C26" i="16"/>
  <c r="AD24" i="16"/>
  <c r="C32" i="16"/>
  <c r="U24" i="16"/>
  <c r="D24" i="16"/>
  <c r="L14" i="16"/>
  <c r="C17" i="16"/>
  <c r="K14" i="16"/>
  <c r="I14" i="16" s="1"/>
  <c r="C16" i="16"/>
  <c r="C15" i="16"/>
  <c r="C9" i="16"/>
  <c r="X6" i="16"/>
  <c r="U6" i="16"/>
  <c r="R6" i="16"/>
  <c r="C10" i="16"/>
  <c r="C11" i="16"/>
  <c r="C8" i="16"/>
  <c r="D6" i="16"/>
  <c r="E6" i="16"/>
  <c r="C7" i="16"/>
  <c r="I6" i="16"/>
  <c r="F6" i="16"/>
  <c r="F34" i="16"/>
  <c r="D34" i="16"/>
  <c r="D48" i="16"/>
  <c r="E39" i="16"/>
  <c r="D39" i="16"/>
  <c r="Y14" i="16"/>
  <c r="X14" i="16" s="1"/>
  <c r="F39" i="16"/>
  <c r="AF14" i="16"/>
  <c r="AD14" i="16" s="1"/>
  <c r="O14" i="16" l="1"/>
  <c r="C56" i="16"/>
  <c r="C48" i="16"/>
  <c r="C24" i="16"/>
  <c r="C18" i="16"/>
  <c r="C34" i="16"/>
  <c r="D14" i="16"/>
  <c r="C6" i="16"/>
  <c r="C39" i="16"/>
  <c r="E14" i="16"/>
  <c r="C14" i="16" l="1"/>
</calcChain>
</file>

<file path=xl/sharedStrings.xml><?xml version="1.0" encoding="utf-8"?>
<sst xmlns="http://schemas.openxmlformats.org/spreadsheetml/2006/main" count="117" uniqueCount="81">
  <si>
    <t>Баянгол</t>
  </si>
  <si>
    <t>Баянзүрх</t>
  </si>
  <si>
    <t>Нийт цэгийн тоо</t>
  </si>
  <si>
    <t>ААНБ</t>
  </si>
  <si>
    <t>Хан-Уул</t>
  </si>
  <si>
    <t>Чингэлтэй</t>
  </si>
  <si>
    <t>Сонгинохайрхан</t>
  </si>
  <si>
    <t>Сүхбаатар</t>
  </si>
  <si>
    <t>Налайх</t>
  </si>
  <si>
    <t>Багануур</t>
  </si>
  <si>
    <t>Багахангай</t>
  </si>
  <si>
    <t>Үйлчилгээний чиглэл</t>
  </si>
  <si>
    <t>Мөрийн дугаар</t>
  </si>
  <si>
    <t>Yүнээс:</t>
  </si>
  <si>
    <t>иргэд</t>
  </si>
  <si>
    <t>1.1. Барааны</t>
  </si>
  <si>
    <t>1.2. Хүнсний</t>
  </si>
  <si>
    <t>1.3. Түүхийн эдийн</t>
  </si>
  <si>
    <t>1.4. Техникийн</t>
  </si>
  <si>
    <t>1.5. Түлш, модон материал</t>
  </si>
  <si>
    <t>2. БӨӨНИЙ ХУДАЛДААНЫ ТӨВ</t>
  </si>
  <si>
    <t>3. ТҮЦ (түргэн үйлчилгээний цэг)</t>
  </si>
  <si>
    <t>4.1. Хүнсний биш барааны дэлгүүр</t>
  </si>
  <si>
    <t xml:space="preserve">4.2. Биеийн тамир спортын </t>
  </si>
  <si>
    <t>4.3. Электрон барааны дэлгүүр</t>
  </si>
  <si>
    <t>4.4.1. Супермаркет</t>
  </si>
  <si>
    <t>4.4.2. Согтууруулах ундаа худалдаалдаг  хүнсний дэлгүүр</t>
  </si>
  <si>
    <t>4.4.3. Согтууруулах ундаа худалдаалггүй хүнсний дэлгүүр</t>
  </si>
  <si>
    <t xml:space="preserve">4.4.4. 24 цагийн дэлгүүр </t>
  </si>
  <si>
    <t>4.5. Номын дэлгүүр</t>
  </si>
  <si>
    <t>5.1. Мах, махан бүтээгдэхүүний</t>
  </si>
  <si>
    <t>5.2. Гурилын</t>
  </si>
  <si>
    <t xml:space="preserve">5.3. Талх, нарийн боовны </t>
  </si>
  <si>
    <t>5.4. Сүү, сүүн бүтээгдэхүүний</t>
  </si>
  <si>
    <t>5.5. Зайрмагны</t>
  </si>
  <si>
    <t>5.6. Ундааны</t>
  </si>
  <si>
    <t>5.7. Архины</t>
  </si>
  <si>
    <t>5.8. Пивоны</t>
  </si>
  <si>
    <t>5.9. Бусад /чихэр, гоймон, квас гэх мэт</t>
  </si>
  <si>
    <t>6.1. Зоогийн газар</t>
  </si>
  <si>
    <t>6.2. Цайны газар /гуанз/</t>
  </si>
  <si>
    <t>6.3. Бар</t>
  </si>
  <si>
    <t>6.4. Кафе</t>
  </si>
  <si>
    <t>7.1. Халуун ус</t>
  </si>
  <si>
    <t>7.2. Саун</t>
  </si>
  <si>
    <t>7.3. Үсчин</t>
  </si>
  <si>
    <t>7.4. Гоо сайхан</t>
  </si>
  <si>
    <t>7.5. Зурагчин</t>
  </si>
  <si>
    <t>7.6. Хими цэвэрлэгээ, угаалга</t>
  </si>
  <si>
    <t>7.7. Ломбард</t>
  </si>
  <si>
    <t>7.8. Бусад</t>
  </si>
  <si>
    <t>8.1. Хувцас засвар, захиалга</t>
  </si>
  <si>
    <t xml:space="preserve">8.2. Цахилгаан хэрэгсэл засвар </t>
  </si>
  <si>
    <t>8.3. Гутал засвар</t>
  </si>
  <si>
    <t>8.4. Модон эдлэл засвар</t>
  </si>
  <si>
    <t>8.5. Автомашин болон дугуй засварын газар</t>
  </si>
  <si>
    <t>8.6. Алт, мөнгөний дархны газар</t>
  </si>
  <si>
    <t>8.7. Бусад</t>
  </si>
  <si>
    <t>9.1. Жолооны</t>
  </si>
  <si>
    <t>9.2. Оёдлын</t>
  </si>
  <si>
    <t>9.3. Гоо сайхан</t>
  </si>
  <si>
    <t>9.4. Үсчин</t>
  </si>
  <si>
    <t>9.5. Засварчны</t>
  </si>
  <si>
    <t>9.6. Тогооч, нарийн боовны</t>
  </si>
  <si>
    <t>9.7. Гадаад хэлний сургалт</t>
  </si>
  <si>
    <t>9.8. Бусад</t>
  </si>
  <si>
    <t>10. УС ТҮГЭЭХ</t>
  </si>
  <si>
    <t>12. ШАТАХУУН ТҮГЭЭГҮҮР</t>
  </si>
  <si>
    <t xml:space="preserve">8. ГЭР АХУЙН БАРААНЫ ЗАСВАР ҮЙЛЧИЛГЭЭ       мөр 43=мөр (44+…+50) </t>
  </si>
  <si>
    <t xml:space="preserve">7. АХУЙН ҮЙЛЧИЛГЭЭ                                         мөр 34=мөр (35+…+42) </t>
  </si>
  <si>
    <t>6. НИЙТИЙН ХООЛ                                              мөр 29=мөр (30+…+33)</t>
  </si>
  <si>
    <t>5. ХҮНСНИЙ ЖИЖИГ, ДУНД ҮЙЛДВЭР                мөр 19= мөр (20+…+28)</t>
  </si>
  <si>
    <t>4. ДЭЛГҮҮР                                                  мөр 9= мөр (10+…+13)+18</t>
  </si>
  <si>
    <t>1. ХУДАЛДААНЫ ТӨВ                                                    мөр =(2+..+6)</t>
  </si>
  <si>
    <t>9. СУРГАЛТ                                                       мөр 51=мөр (52+…+59)</t>
  </si>
  <si>
    <t>Нийт</t>
  </si>
  <si>
    <t>4.4. Хүнсний барааны дэлгүүр                            мөр 13=мөр (14+…+17)</t>
  </si>
  <si>
    <t>11. ГҮНИЙ ХУДАГ</t>
  </si>
  <si>
    <t>НИЙСЛЭЛИЙН СТАТИСТИКИЙН ГАЗАР</t>
  </si>
  <si>
    <t>ХУДАЛДАА, ҮЙЛДВЭРЛЭЛ, ҮЙЛЧИЛГЭЭНИЙ ЦЭГИЙН 2023 ОНЫ СУДАЛГАА</t>
  </si>
  <si>
    <t>2025.03.01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</si>
</sst>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5" x14ac:knownFonts="1">
    <font>
      <sz val="12"/>
      <color theme="1"/>
      <name val="Tahoma"/>
      <family val="2"/>
    </font>
    <font>
      <sz val="11"/>
      <color theme="1"/>
      <name val="Calibri"/>
      <family val="2"/>
      <scheme val="minor"/>
    </font>
    <font>
      <sz val="10"/>
      <name val="Arial Mon"/>
      <family val="2"/>
    </font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sz val="11"/>
      <color theme="1"/>
      <name val="Calibri"/>
      <family val="2"/>
      <charset val="1"/>
      <scheme val="minor"/>
    </font>
    <font>
      <sz val="10"/>
      <name val="Arial Mon"/>
      <family val="2"/>
    </font>
    <font>
      <sz val="10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5">
    <xf numFmtId="0" fontId="0" fillId="0" borderId="0"/>
    <xf numFmtId="0" fontId="2" fillId="0" borderId="0"/>
    <xf numFmtId="0" fontId="3" fillId="0" borderId="0"/>
    <xf numFmtId="0" fontId="5" fillId="0" borderId="0"/>
    <xf numFmtId="0" fontId="4" fillId="0" borderId="0"/>
    <xf numFmtId="0" fontId="1" fillId="0" borderId="0"/>
    <xf numFmtId="0" fontId="6" fillId="0" borderId="0"/>
    <xf numFmtId="0" fontId="4" fillId="0" borderId="0"/>
    <xf numFmtId="0" fontId="7" fillId="0" borderId="0"/>
    <xf numFmtId="0" fontId="1" fillId="0" borderId="0"/>
    <xf numFmtId="0" fontId="8" fillId="0" borderId="0"/>
    <xf numFmtId="44" fontId="8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textRotation="90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textRotation="90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1" fillId="2" borderId="1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0" fillId="0" borderId="8" xfId="9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vertical="center"/>
    </xf>
    <xf numFmtId="0" fontId="14" fillId="0" borderId="4" xfId="0" applyFont="1" applyBorder="1" applyAlignment="1">
      <alignment horizontal="center" vertical="center"/>
    </xf>
    <xf numFmtId="0" fontId="14" fillId="0" borderId="0" xfId="0" applyFont="1"/>
    <xf numFmtId="0" fontId="11" fillId="0" borderId="1" xfId="0" applyFont="1" applyBorder="1" applyAlignment="1">
      <alignment vertical="center"/>
    </xf>
    <xf numFmtId="0" fontId="13" fillId="2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3" borderId="1" xfId="0" applyFont="1" applyFill="1" applyBorder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right" vertical="center"/>
    </xf>
    <xf numFmtId="0" fontId="10" fillId="4" borderId="4" xfId="0" applyFont="1" applyFill="1" applyBorder="1" applyAlignment="1">
      <alignment horizontal="right" vertical="center"/>
    </xf>
    <xf numFmtId="0" fontId="14" fillId="2" borderId="1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vertical="center"/>
    </xf>
    <xf numFmtId="0" fontId="10" fillId="2" borderId="8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</cellXfs>
  <cellStyles count="15">
    <cellStyle name="Comma 2" xfId="13" xr:uid="{39FECEC7-EB5B-4157-97F1-B0C51B987304}"/>
    <cellStyle name="Currency 2" xfId="11" xr:uid="{00000000-0005-0000-0000-000000000000}"/>
    <cellStyle name="Normal" xfId="0" builtinId="0"/>
    <cellStyle name="Normal 2" xfId="1" xr:uid="{00000000-0005-0000-0000-000002000000}"/>
    <cellStyle name="Normal 2 2" xfId="4" xr:uid="{00000000-0005-0000-0000-000003000000}"/>
    <cellStyle name="Normal 3" xfId="2" xr:uid="{00000000-0005-0000-0000-000004000000}"/>
    <cellStyle name="Normal 3 2" xfId="9" xr:uid="{00000000-0005-0000-0000-000005000000}"/>
    <cellStyle name="Normal 3 3" xfId="10" xr:uid="{00000000-0005-0000-0000-000006000000}"/>
    <cellStyle name="Normal 4" xfId="3" xr:uid="{00000000-0005-0000-0000-000007000000}"/>
    <cellStyle name="Normal 4 2" xfId="7" xr:uid="{00000000-0005-0000-0000-000008000000}"/>
    <cellStyle name="Normal 5" xfId="5" xr:uid="{00000000-0005-0000-0000-000009000000}"/>
    <cellStyle name="Normal 6" xfId="6" xr:uid="{00000000-0005-0000-0000-00000A000000}"/>
    <cellStyle name="Normal 7" xfId="8" xr:uid="{00000000-0005-0000-0000-00000B000000}"/>
    <cellStyle name="Normal 8" xfId="14" xr:uid="{CADFD48D-62AF-43FD-80D2-C5A8F22E3303}"/>
    <cellStyle name="Normal 9" xfId="12" xr:uid="{86C6FB28-0151-4272-929A-345E44D9EA6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B0BA2-1FC3-487D-9E25-5D8F943C5A93}">
  <dimension ref="A1:AI135"/>
  <sheetViews>
    <sheetView tabSelected="1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A9" sqref="A9"/>
    </sheetView>
  </sheetViews>
  <sheetFormatPr defaultColWidth="5.33203125" defaultRowHeight="12" x14ac:dyDescent="0.2"/>
  <cols>
    <col min="1" max="1" width="48.5546875" style="1" customWidth="1"/>
    <col min="2" max="2" width="5.33203125" style="1"/>
    <col min="3" max="3" width="9.21875" style="1" customWidth="1"/>
    <col min="4" max="5" width="5.33203125" style="1"/>
    <col min="6" max="6" width="6.77734375" style="2" customWidth="1"/>
    <col min="7" max="8" width="5.33203125" style="2"/>
    <col min="9" max="9" width="9" style="2" customWidth="1"/>
    <col min="10" max="10" width="6.5546875" style="2" bestFit="1" customWidth="1"/>
    <col min="11" max="32" width="5.33203125" style="2"/>
    <col min="33" max="16384" width="5.33203125" style="1"/>
  </cols>
  <sheetData>
    <row r="1" spans="1:35" x14ac:dyDescent="0.2">
      <c r="A1" s="1" t="s">
        <v>79</v>
      </c>
    </row>
    <row r="2" spans="1:35" ht="15" customHeight="1" x14ac:dyDescent="0.2"/>
    <row r="3" spans="1:35" ht="16.5" customHeight="1" x14ac:dyDescent="0.2">
      <c r="A3" s="3" t="s">
        <v>11</v>
      </c>
      <c r="B3" s="4" t="s">
        <v>12</v>
      </c>
      <c r="C3" s="5" t="s">
        <v>75</v>
      </c>
      <c r="D3" s="6"/>
      <c r="E3" s="7"/>
      <c r="F3" s="5" t="s">
        <v>0</v>
      </c>
      <c r="G3" s="6"/>
      <c r="H3" s="7"/>
      <c r="I3" s="5" t="s">
        <v>1</v>
      </c>
      <c r="J3" s="6"/>
      <c r="K3" s="7"/>
      <c r="L3" s="5" t="s">
        <v>4</v>
      </c>
      <c r="M3" s="6"/>
      <c r="N3" s="7"/>
      <c r="O3" s="5" t="s">
        <v>5</v>
      </c>
      <c r="P3" s="6"/>
      <c r="Q3" s="7"/>
      <c r="R3" s="5" t="s">
        <v>6</v>
      </c>
      <c r="S3" s="6"/>
      <c r="T3" s="7"/>
      <c r="U3" s="5" t="s">
        <v>7</v>
      </c>
      <c r="V3" s="6"/>
      <c r="W3" s="7"/>
      <c r="X3" s="5" t="s">
        <v>8</v>
      </c>
      <c r="Y3" s="6"/>
      <c r="Z3" s="7"/>
      <c r="AA3" s="5" t="s">
        <v>9</v>
      </c>
      <c r="AB3" s="6"/>
      <c r="AC3" s="7"/>
      <c r="AD3" s="5" t="s">
        <v>10</v>
      </c>
      <c r="AE3" s="6"/>
      <c r="AF3" s="7"/>
    </row>
    <row r="4" spans="1:35" ht="15" customHeight="1" x14ac:dyDescent="0.2">
      <c r="A4" s="8"/>
      <c r="B4" s="9"/>
      <c r="C4" s="10" t="s">
        <v>2</v>
      </c>
      <c r="D4" s="11" t="s">
        <v>13</v>
      </c>
      <c r="E4" s="12"/>
      <c r="F4" s="10" t="s">
        <v>2</v>
      </c>
      <c r="G4" s="11" t="s">
        <v>13</v>
      </c>
      <c r="H4" s="12"/>
      <c r="I4" s="10" t="s">
        <v>2</v>
      </c>
      <c r="J4" s="11" t="s">
        <v>13</v>
      </c>
      <c r="K4" s="12"/>
      <c r="L4" s="10" t="s">
        <v>2</v>
      </c>
      <c r="M4" s="11" t="s">
        <v>13</v>
      </c>
      <c r="N4" s="12"/>
      <c r="O4" s="10" t="s">
        <v>2</v>
      </c>
      <c r="P4" s="11" t="s">
        <v>13</v>
      </c>
      <c r="Q4" s="12"/>
      <c r="R4" s="10" t="s">
        <v>2</v>
      </c>
      <c r="S4" s="11" t="s">
        <v>13</v>
      </c>
      <c r="T4" s="12"/>
      <c r="U4" s="10" t="s">
        <v>2</v>
      </c>
      <c r="V4" s="11" t="s">
        <v>13</v>
      </c>
      <c r="W4" s="12"/>
      <c r="X4" s="10" t="s">
        <v>2</v>
      </c>
      <c r="Y4" s="11" t="s">
        <v>13</v>
      </c>
      <c r="Z4" s="12"/>
      <c r="AA4" s="10" t="s">
        <v>2</v>
      </c>
      <c r="AB4" s="11" t="s">
        <v>13</v>
      </c>
      <c r="AC4" s="12"/>
      <c r="AD4" s="10" t="s">
        <v>2</v>
      </c>
      <c r="AE4" s="11" t="s">
        <v>13</v>
      </c>
      <c r="AF4" s="12"/>
    </row>
    <row r="5" spans="1:35" ht="24.75" customHeight="1" x14ac:dyDescent="0.2">
      <c r="A5" s="13"/>
      <c r="B5" s="14"/>
      <c r="C5" s="15"/>
      <c r="D5" s="16" t="s">
        <v>3</v>
      </c>
      <c r="E5" s="16" t="s">
        <v>14</v>
      </c>
      <c r="F5" s="15"/>
      <c r="G5" s="16" t="s">
        <v>3</v>
      </c>
      <c r="H5" s="16" t="s">
        <v>14</v>
      </c>
      <c r="I5" s="15"/>
      <c r="J5" s="16" t="s">
        <v>3</v>
      </c>
      <c r="K5" s="16" t="s">
        <v>14</v>
      </c>
      <c r="L5" s="15"/>
      <c r="M5" s="16" t="s">
        <v>3</v>
      </c>
      <c r="N5" s="16" t="s">
        <v>14</v>
      </c>
      <c r="O5" s="15"/>
      <c r="P5" s="16" t="s">
        <v>3</v>
      </c>
      <c r="Q5" s="16" t="s">
        <v>14</v>
      </c>
      <c r="R5" s="15"/>
      <c r="S5" s="16" t="s">
        <v>3</v>
      </c>
      <c r="T5" s="16" t="s">
        <v>14</v>
      </c>
      <c r="U5" s="15"/>
      <c r="V5" s="16" t="s">
        <v>3</v>
      </c>
      <c r="W5" s="16" t="s">
        <v>14</v>
      </c>
      <c r="X5" s="15"/>
      <c r="Y5" s="16" t="s">
        <v>3</v>
      </c>
      <c r="Z5" s="16" t="s">
        <v>14</v>
      </c>
      <c r="AA5" s="15"/>
      <c r="AB5" s="16" t="s">
        <v>3</v>
      </c>
      <c r="AC5" s="16" t="s">
        <v>14</v>
      </c>
      <c r="AD5" s="15"/>
      <c r="AE5" s="16" t="s">
        <v>3</v>
      </c>
      <c r="AF5" s="16" t="s">
        <v>14</v>
      </c>
    </row>
    <row r="6" spans="1:35" ht="25.5" customHeight="1" x14ac:dyDescent="0.2">
      <c r="A6" s="17" t="s">
        <v>73</v>
      </c>
      <c r="B6" s="18">
        <v>1</v>
      </c>
      <c r="C6" s="19">
        <f>D6+E6</f>
        <v>945</v>
      </c>
      <c r="D6" s="19">
        <f>G6+J6+P6+S6+V6+Y6+AB6+AE6+M6</f>
        <v>540</v>
      </c>
      <c r="E6" s="19">
        <f>H6+K6+N6+Q6+T6+W6+Z6+AC6+AF6</f>
        <v>405</v>
      </c>
      <c r="F6" s="20">
        <f t="shared" ref="F6:R6" si="0">F7+F8+F9+F10+F11</f>
        <v>126</v>
      </c>
      <c r="G6" s="20">
        <f t="shared" si="0"/>
        <v>113</v>
      </c>
      <c r="H6" s="20">
        <f t="shared" si="0"/>
        <v>13</v>
      </c>
      <c r="I6" s="20">
        <f t="shared" si="0"/>
        <v>459</v>
      </c>
      <c r="J6" s="20">
        <f t="shared" si="0"/>
        <v>155</v>
      </c>
      <c r="K6" s="20">
        <f t="shared" si="0"/>
        <v>304</v>
      </c>
      <c r="L6" s="20">
        <f t="shared" si="0"/>
        <v>111</v>
      </c>
      <c r="M6" s="20">
        <f t="shared" si="0"/>
        <v>73</v>
      </c>
      <c r="N6" s="20">
        <f t="shared" si="0"/>
        <v>38</v>
      </c>
      <c r="O6" s="20">
        <f t="shared" si="0"/>
        <v>67</v>
      </c>
      <c r="P6" s="20">
        <f t="shared" si="0"/>
        <v>50</v>
      </c>
      <c r="Q6" s="20">
        <f t="shared" si="0"/>
        <v>17</v>
      </c>
      <c r="R6" s="20">
        <f t="shared" si="0"/>
        <v>111</v>
      </c>
      <c r="S6" s="20">
        <f>S7+S8+S9+S10+S11</f>
        <v>84</v>
      </c>
      <c r="T6" s="20">
        <f>T7+T8+T9+T10+T11</f>
        <v>27</v>
      </c>
      <c r="U6" s="20">
        <f t="shared" ref="U6:AF6" si="1">U7+U8+U9+U10+U11</f>
        <v>57</v>
      </c>
      <c r="V6" s="20">
        <f>V7+V8+V9+V10+V11</f>
        <v>51</v>
      </c>
      <c r="W6" s="20">
        <v>0</v>
      </c>
      <c r="X6" s="20">
        <f t="shared" si="1"/>
        <v>9</v>
      </c>
      <c r="Y6" s="20">
        <f t="shared" si="1"/>
        <v>8</v>
      </c>
      <c r="Z6" s="20">
        <f t="shared" si="1"/>
        <v>1</v>
      </c>
      <c r="AA6" s="20">
        <f t="shared" si="1"/>
        <v>11</v>
      </c>
      <c r="AB6" s="20">
        <f t="shared" si="1"/>
        <v>6</v>
      </c>
      <c r="AC6" s="20">
        <f t="shared" si="1"/>
        <v>5</v>
      </c>
      <c r="AD6" s="20">
        <f t="shared" si="1"/>
        <v>0</v>
      </c>
      <c r="AE6" s="20">
        <f t="shared" si="1"/>
        <v>0</v>
      </c>
      <c r="AF6" s="20">
        <f t="shared" si="1"/>
        <v>0</v>
      </c>
    </row>
    <row r="7" spans="1:35" ht="25.5" customHeight="1" x14ac:dyDescent="0.2">
      <c r="A7" s="21" t="s">
        <v>15</v>
      </c>
      <c r="B7" s="22">
        <v>2</v>
      </c>
      <c r="C7" s="19">
        <f t="shared" ref="C7:C67" si="2">D7+E7</f>
        <v>370</v>
      </c>
      <c r="D7" s="19">
        <f>G7+J7+P7+S7+V7+Y7+AB7+AE7+M7</f>
        <v>203</v>
      </c>
      <c r="E7" s="19">
        <f t="shared" ref="E7:E67" si="3">H7+K7+N7+Q7+T7+W7+Z7+AC7+AF7</f>
        <v>167</v>
      </c>
      <c r="F7" s="20">
        <f>G7+H7</f>
        <v>58</v>
      </c>
      <c r="G7" s="23">
        <v>56</v>
      </c>
      <c r="H7" s="23">
        <v>2</v>
      </c>
      <c r="I7" s="20">
        <f>J7+K7</f>
        <v>196</v>
      </c>
      <c r="J7" s="23">
        <v>50</v>
      </c>
      <c r="K7" s="23">
        <v>146</v>
      </c>
      <c r="L7" s="20">
        <f>M7+N7</f>
        <v>45</v>
      </c>
      <c r="M7" s="24">
        <v>32</v>
      </c>
      <c r="N7" s="24">
        <v>13</v>
      </c>
      <c r="O7" s="20">
        <f>P7+Q7</f>
        <v>15</v>
      </c>
      <c r="P7" s="25">
        <v>15</v>
      </c>
      <c r="Q7" s="25">
        <v>0</v>
      </c>
      <c r="R7" s="20">
        <f>S7+T7</f>
        <v>18</v>
      </c>
      <c r="S7" s="25">
        <v>15</v>
      </c>
      <c r="T7" s="25">
        <v>3</v>
      </c>
      <c r="U7" s="20">
        <f>V7+W7</f>
        <v>31</v>
      </c>
      <c r="V7" s="26">
        <v>29</v>
      </c>
      <c r="W7" s="26">
        <v>2</v>
      </c>
      <c r="X7" s="20">
        <f>Y7+Z7</f>
        <v>3</v>
      </c>
      <c r="Y7" s="27">
        <v>2</v>
      </c>
      <c r="Z7" s="27">
        <v>1</v>
      </c>
      <c r="AA7" s="20">
        <f>AB7+AC7</f>
        <v>4</v>
      </c>
      <c r="AB7" s="25">
        <v>4</v>
      </c>
      <c r="AC7" s="25">
        <v>0</v>
      </c>
      <c r="AD7" s="20">
        <f>AE7+AF7</f>
        <v>0</v>
      </c>
      <c r="AE7" s="28">
        <v>0</v>
      </c>
      <c r="AF7" s="28">
        <v>0</v>
      </c>
    </row>
    <row r="8" spans="1:35" ht="25.5" customHeight="1" x14ac:dyDescent="0.2">
      <c r="A8" s="21" t="s">
        <v>16</v>
      </c>
      <c r="B8" s="22">
        <v>3</v>
      </c>
      <c r="C8" s="19">
        <f t="shared" si="2"/>
        <v>306</v>
      </c>
      <c r="D8" s="19">
        <f t="shared" ref="D8:D67" si="4">G8+J8+P8+S8+V8+Y8+AB8+AE8+M8</f>
        <v>196</v>
      </c>
      <c r="E8" s="19">
        <f t="shared" si="3"/>
        <v>110</v>
      </c>
      <c r="F8" s="20">
        <f t="shared" ref="F8:F67" si="5">G8+H8</f>
        <v>42</v>
      </c>
      <c r="G8" s="23">
        <v>41</v>
      </c>
      <c r="H8" s="23">
        <v>1</v>
      </c>
      <c r="I8" s="20">
        <f t="shared" ref="I8:I67" si="6">J8+K8</f>
        <v>158</v>
      </c>
      <c r="J8" s="23">
        <v>58</v>
      </c>
      <c r="K8" s="23">
        <v>100</v>
      </c>
      <c r="L8" s="20">
        <f t="shared" ref="L8:L67" si="7">M8+N8</f>
        <v>31</v>
      </c>
      <c r="M8" s="24">
        <v>27</v>
      </c>
      <c r="N8" s="24">
        <v>4</v>
      </c>
      <c r="O8" s="20">
        <f t="shared" ref="O8:O67" si="8">P8+Q8</f>
        <v>15</v>
      </c>
      <c r="P8" s="25">
        <v>13</v>
      </c>
      <c r="Q8" s="25">
        <v>2</v>
      </c>
      <c r="R8" s="20">
        <f t="shared" ref="R8:R67" si="9">S8+T8</f>
        <v>35</v>
      </c>
      <c r="S8" s="25">
        <v>34</v>
      </c>
      <c r="T8" s="25">
        <v>1</v>
      </c>
      <c r="U8" s="20">
        <f t="shared" ref="U8:U67" si="10">V8+W8</f>
        <v>16</v>
      </c>
      <c r="V8" s="26">
        <v>16</v>
      </c>
      <c r="W8" s="26">
        <v>0</v>
      </c>
      <c r="X8" s="20">
        <f t="shared" ref="X8:X67" si="11">Y8+Z8</f>
        <v>5</v>
      </c>
      <c r="Y8" s="27">
        <v>5</v>
      </c>
      <c r="Z8" s="27">
        <v>0</v>
      </c>
      <c r="AA8" s="20">
        <f t="shared" ref="AA8:AA67" si="12">AB8+AC8</f>
        <v>4</v>
      </c>
      <c r="AB8" s="25">
        <v>2</v>
      </c>
      <c r="AC8" s="25">
        <v>2</v>
      </c>
      <c r="AD8" s="20">
        <f t="shared" ref="AD8:AD67" si="13">AE8+AF8</f>
        <v>0</v>
      </c>
      <c r="AE8" s="28">
        <v>0</v>
      </c>
      <c r="AF8" s="28">
        <v>0</v>
      </c>
    </row>
    <row r="9" spans="1:35" s="31" customFormat="1" ht="25.5" customHeight="1" x14ac:dyDescent="0.2">
      <c r="A9" s="29" t="s">
        <v>17</v>
      </c>
      <c r="B9" s="30">
        <v>4</v>
      </c>
      <c r="C9" s="19">
        <f t="shared" si="2"/>
        <v>56</v>
      </c>
      <c r="D9" s="19">
        <f t="shared" si="4"/>
        <v>36</v>
      </c>
      <c r="E9" s="19">
        <f t="shared" si="3"/>
        <v>20</v>
      </c>
      <c r="F9" s="20">
        <f t="shared" si="5"/>
        <v>1</v>
      </c>
      <c r="G9" s="23">
        <v>0</v>
      </c>
      <c r="H9" s="23">
        <v>1</v>
      </c>
      <c r="I9" s="20">
        <f t="shared" si="6"/>
        <v>16</v>
      </c>
      <c r="J9" s="23">
        <v>7</v>
      </c>
      <c r="K9" s="23">
        <v>9</v>
      </c>
      <c r="L9" s="20">
        <f t="shared" si="7"/>
        <v>2</v>
      </c>
      <c r="M9" s="24">
        <v>1</v>
      </c>
      <c r="N9" s="24">
        <v>1</v>
      </c>
      <c r="O9" s="20">
        <f t="shared" si="8"/>
        <v>2</v>
      </c>
      <c r="P9" s="25">
        <v>0</v>
      </c>
      <c r="Q9" s="25">
        <v>2</v>
      </c>
      <c r="R9" s="20">
        <f t="shared" si="9"/>
        <v>35</v>
      </c>
      <c r="S9" s="25">
        <v>28</v>
      </c>
      <c r="T9" s="25">
        <v>7</v>
      </c>
      <c r="U9" s="20">
        <f t="shared" si="10"/>
        <v>0</v>
      </c>
      <c r="V9" s="26">
        <v>0</v>
      </c>
      <c r="W9" s="26">
        <v>0</v>
      </c>
      <c r="X9" s="20">
        <f t="shared" si="11"/>
        <v>0</v>
      </c>
      <c r="Y9" s="27">
        <v>0</v>
      </c>
      <c r="Z9" s="27">
        <v>0</v>
      </c>
      <c r="AA9" s="20">
        <f t="shared" si="12"/>
        <v>0</v>
      </c>
      <c r="AB9" s="25">
        <v>0</v>
      </c>
      <c r="AC9" s="25">
        <v>0</v>
      </c>
      <c r="AD9" s="20">
        <f t="shared" si="13"/>
        <v>0</v>
      </c>
      <c r="AE9" s="28">
        <v>0</v>
      </c>
      <c r="AF9" s="28">
        <v>0</v>
      </c>
      <c r="AH9" s="1"/>
      <c r="AI9" s="1"/>
    </row>
    <row r="10" spans="1:35" ht="25.5" customHeight="1" x14ac:dyDescent="0.2">
      <c r="A10" s="21" t="s">
        <v>18</v>
      </c>
      <c r="B10" s="22">
        <v>5</v>
      </c>
      <c r="C10" s="19">
        <f t="shared" si="2"/>
        <v>115</v>
      </c>
      <c r="D10" s="19">
        <f t="shared" si="4"/>
        <v>82</v>
      </c>
      <c r="E10" s="19">
        <f t="shared" si="3"/>
        <v>33</v>
      </c>
      <c r="F10" s="20">
        <f t="shared" si="5"/>
        <v>18</v>
      </c>
      <c r="G10" s="23">
        <v>15</v>
      </c>
      <c r="H10" s="23">
        <v>3</v>
      </c>
      <c r="I10" s="20">
        <f t="shared" si="6"/>
        <v>55</v>
      </c>
      <c r="J10" s="23">
        <v>30</v>
      </c>
      <c r="K10" s="23">
        <v>25</v>
      </c>
      <c r="L10" s="20">
        <f t="shared" si="7"/>
        <v>13</v>
      </c>
      <c r="M10" s="24">
        <v>12</v>
      </c>
      <c r="N10" s="24">
        <v>1</v>
      </c>
      <c r="O10" s="20">
        <f t="shared" si="8"/>
        <v>20</v>
      </c>
      <c r="P10" s="25">
        <v>16</v>
      </c>
      <c r="Q10" s="25">
        <v>4</v>
      </c>
      <c r="R10" s="20">
        <f t="shared" si="9"/>
        <v>3</v>
      </c>
      <c r="S10" s="25">
        <v>3</v>
      </c>
      <c r="T10" s="25">
        <v>0</v>
      </c>
      <c r="U10" s="20">
        <f t="shared" si="10"/>
        <v>6</v>
      </c>
      <c r="V10" s="26">
        <v>6</v>
      </c>
      <c r="W10" s="26">
        <v>0</v>
      </c>
      <c r="X10" s="20">
        <f t="shared" si="11"/>
        <v>0</v>
      </c>
      <c r="Y10" s="27">
        <v>0</v>
      </c>
      <c r="Z10" s="27">
        <v>0</v>
      </c>
      <c r="AA10" s="20">
        <f t="shared" si="12"/>
        <v>0</v>
      </c>
      <c r="AB10" s="25">
        <v>0</v>
      </c>
      <c r="AC10" s="25">
        <v>0</v>
      </c>
      <c r="AD10" s="20">
        <f t="shared" si="13"/>
        <v>0</v>
      </c>
      <c r="AE10" s="28">
        <v>0</v>
      </c>
      <c r="AF10" s="28">
        <v>0</v>
      </c>
    </row>
    <row r="11" spans="1:35" ht="25.5" customHeight="1" x14ac:dyDescent="0.2">
      <c r="A11" s="32" t="s">
        <v>19</v>
      </c>
      <c r="B11" s="22">
        <v>6</v>
      </c>
      <c r="C11" s="19">
        <f t="shared" si="2"/>
        <v>104</v>
      </c>
      <c r="D11" s="19">
        <f t="shared" si="4"/>
        <v>23</v>
      </c>
      <c r="E11" s="19">
        <f t="shared" si="3"/>
        <v>81</v>
      </c>
      <c r="F11" s="20">
        <f t="shared" si="5"/>
        <v>7</v>
      </c>
      <c r="G11" s="23">
        <v>1</v>
      </c>
      <c r="H11" s="23">
        <v>6</v>
      </c>
      <c r="I11" s="20">
        <f t="shared" si="6"/>
        <v>34</v>
      </c>
      <c r="J11" s="23">
        <v>10</v>
      </c>
      <c r="K11" s="23">
        <v>24</v>
      </c>
      <c r="L11" s="20">
        <f t="shared" si="7"/>
        <v>20</v>
      </c>
      <c r="M11" s="24">
        <v>1</v>
      </c>
      <c r="N11" s="24">
        <v>19</v>
      </c>
      <c r="O11" s="20">
        <f t="shared" si="8"/>
        <v>15</v>
      </c>
      <c r="P11" s="25">
        <v>6</v>
      </c>
      <c r="Q11" s="25">
        <v>9</v>
      </c>
      <c r="R11" s="20">
        <f t="shared" si="9"/>
        <v>20</v>
      </c>
      <c r="S11" s="25">
        <v>4</v>
      </c>
      <c r="T11" s="25">
        <v>16</v>
      </c>
      <c r="U11" s="20">
        <f t="shared" si="10"/>
        <v>4</v>
      </c>
      <c r="V11" s="26">
        <v>0</v>
      </c>
      <c r="W11" s="26">
        <v>4</v>
      </c>
      <c r="X11" s="20">
        <f t="shared" si="11"/>
        <v>1</v>
      </c>
      <c r="Y11" s="27">
        <v>1</v>
      </c>
      <c r="Z11" s="27">
        <v>0</v>
      </c>
      <c r="AA11" s="20">
        <f t="shared" si="12"/>
        <v>3</v>
      </c>
      <c r="AB11" s="25">
        <v>0</v>
      </c>
      <c r="AC11" s="25">
        <v>3</v>
      </c>
      <c r="AD11" s="20">
        <f t="shared" si="13"/>
        <v>0</v>
      </c>
      <c r="AE11" s="28">
        <v>0</v>
      </c>
      <c r="AF11" s="28">
        <v>0</v>
      </c>
    </row>
    <row r="12" spans="1:35" ht="25.5" customHeight="1" x14ac:dyDescent="0.2">
      <c r="A12" s="17" t="s">
        <v>20</v>
      </c>
      <c r="B12" s="18">
        <v>7</v>
      </c>
      <c r="C12" s="19">
        <f t="shared" si="2"/>
        <v>119</v>
      </c>
      <c r="D12" s="19">
        <f t="shared" si="4"/>
        <v>93</v>
      </c>
      <c r="E12" s="19">
        <f t="shared" si="3"/>
        <v>26</v>
      </c>
      <c r="F12" s="20">
        <f t="shared" si="5"/>
        <v>37</v>
      </c>
      <c r="G12" s="20">
        <v>25</v>
      </c>
      <c r="H12" s="20">
        <v>12</v>
      </c>
      <c r="I12" s="20">
        <f t="shared" si="6"/>
        <v>36</v>
      </c>
      <c r="J12" s="20">
        <v>27</v>
      </c>
      <c r="K12" s="20">
        <v>9</v>
      </c>
      <c r="L12" s="20">
        <f t="shared" si="7"/>
        <v>3</v>
      </c>
      <c r="M12" s="20">
        <v>3</v>
      </c>
      <c r="N12" s="20">
        <v>0</v>
      </c>
      <c r="O12" s="20">
        <f t="shared" si="8"/>
        <v>17</v>
      </c>
      <c r="P12" s="33">
        <v>17</v>
      </c>
      <c r="Q12" s="33">
        <v>0</v>
      </c>
      <c r="R12" s="20">
        <f t="shared" si="9"/>
        <v>15</v>
      </c>
      <c r="S12" s="33">
        <v>11</v>
      </c>
      <c r="T12" s="33">
        <v>4</v>
      </c>
      <c r="U12" s="20">
        <f t="shared" si="10"/>
        <v>7</v>
      </c>
      <c r="V12" s="33">
        <v>6</v>
      </c>
      <c r="W12" s="33">
        <v>1</v>
      </c>
      <c r="X12" s="20">
        <f t="shared" si="11"/>
        <v>4</v>
      </c>
      <c r="Y12" s="33">
        <v>4</v>
      </c>
      <c r="Z12" s="33">
        <v>0</v>
      </c>
      <c r="AA12" s="20">
        <f t="shared" si="12"/>
        <v>0</v>
      </c>
      <c r="AB12" s="33">
        <v>0</v>
      </c>
      <c r="AC12" s="33">
        <v>0</v>
      </c>
      <c r="AD12" s="20">
        <f t="shared" si="13"/>
        <v>0</v>
      </c>
      <c r="AE12" s="20">
        <v>0</v>
      </c>
      <c r="AF12" s="20">
        <v>0</v>
      </c>
    </row>
    <row r="13" spans="1:35" ht="25.5" customHeight="1" x14ac:dyDescent="0.2">
      <c r="A13" s="17" t="s">
        <v>21</v>
      </c>
      <c r="B13" s="18">
        <v>8</v>
      </c>
      <c r="C13" s="19">
        <f t="shared" si="2"/>
        <v>1077</v>
      </c>
      <c r="D13" s="19">
        <f t="shared" si="4"/>
        <v>78</v>
      </c>
      <c r="E13" s="19">
        <f t="shared" si="3"/>
        <v>999</v>
      </c>
      <c r="F13" s="20">
        <f t="shared" si="5"/>
        <v>244</v>
      </c>
      <c r="G13" s="20">
        <v>10</v>
      </c>
      <c r="H13" s="20">
        <v>234</v>
      </c>
      <c r="I13" s="20">
        <f t="shared" si="6"/>
        <v>259</v>
      </c>
      <c r="J13" s="20">
        <v>32</v>
      </c>
      <c r="K13" s="20">
        <v>227</v>
      </c>
      <c r="L13" s="20">
        <f t="shared" si="7"/>
        <v>160</v>
      </c>
      <c r="M13" s="33">
        <v>15</v>
      </c>
      <c r="N13" s="33">
        <v>145</v>
      </c>
      <c r="O13" s="20">
        <f t="shared" si="8"/>
        <v>48</v>
      </c>
      <c r="P13" s="33">
        <v>2</v>
      </c>
      <c r="Q13" s="33">
        <v>46</v>
      </c>
      <c r="R13" s="20">
        <f t="shared" si="9"/>
        <v>151</v>
      </c>
      <c r="S13" s="33">
        <v>8</v>
      </c>
      <c r="T13" s="33">
        <v>143</v>
      </c>
      <c r="U13" s="20">
        <f t="shared" si="10"/>
        <v>203</v>
      </c>
      <c r="V13" s="33">
        <v>4</v>
      </c>
      <c r="W13" s="33">
        <v>199</v>
      </c>
      <c r="X13" s="20">
        <f t="shared" si="11"/>
        <v>12</v>
      </c>
      <c r="Y13" s="33">
        <v>7</v>
      </c>
      <c r="Z13" s="33">
        <v>5</v>
      </c>
      <c r="AA13" s="20">
        <f t="shared" si="12"/>
        <v>0</v>
      </c>
      <c r="AB13" s="33">
        <v>0</v>
      </c>
      <c r="AC13" s="33">
        <v>0</v>
      </c>
      <c r="AD13" s="20">
        <f t="shared" si="13"/>
        <v>0</v>
      </c>
      <c r="AE13" s="20">
        <v>0</v>
      </c>
      <c r="AF13" s="20">
        <v>0</v>
      </c>
    </row>
    <row r="14" spans="1:35" ht="25.5" customHeight="1" x14ac:dyDescent="0.2">
      <c r="A14" s="17" t="s">
        <v>72</v>
      </c>
      <c r="B14" s="18">
        <v>9</v>
      </c>
      <c r="C14" s="19">
        <f t="shared" si="2"/>
        <v>5928</v>
      </c>
      <c r="D14" s="19">
        <f t="shared" si="4"/>
        <v>4262</v>
      </c>
      <c r="E14" s="19">
        <f t="shared" si="3"/>
        <v>1666</v>
      </c>
      <c r="F14" s="20">
        <f t="shared" si="5"/>
        <v>1105</v>
      </c>
      <c r="G14" s="20">
        <f>G15+G16+G17+G18+G23</f>
        <v>688</v>
      </c>
      <c r="H14" s="20">
        <f>H15+H16+H17+H18+H23</f>
        <v>417</v>
      </c>
      <c r="I14" s="20">
        <f t="shared" si="6"/>
        <v>1618</v>
      </c>
      <c r="J14" s="20">
        <f>J15+J16+J17+J18+J23</f>
        <v>1128</v>
      </c>
      <c r="K14" s="20">
        <f>K15+K16+K17+K18+K23</f>
        <v>490</v>
      </c>
      <c r="L14" s="20">
        <f t="shared" si="7"/>
        <v>970</v>
      </c>
      <c r="M14" s="20">
        <f>M15+M16+M17+M18+M23</f>
        <v>799</v>
      </c>
      <c r="N14" s="20">
        <f>N15+N16+N17+N18+N23</f>
        <v>171</v>
      </c>
      <c r="O14" s="20">
        <f t="shared" si="8"/>
        <v>617</v>
      </c>
      <c r="P14" s="20">
        <f>P15+P16+P17+P18+P23</f>
        <v>454</v>
      </c>
      <c r="Q14" s="20">
        <f>Q15+Q16+Q17+Q18+Q23</f>
        <v>163</v>
      </c>
      <c r="R14" s="20">
        <f t="shared" si="9"/>
        <v>526</v>
      </c>
      <c r="S14" s="20">
        <f>S15+S16+S17+S18+S23</f>
        <v>393</v>
      </c>
      <c r="T14" s="20">
        <f>T15+T16+T17+T18+T23</f>
        <v>133</v>
      </c>
      <c r="U14" s="20">
        <f t="shared" si="10"/>
        <v>626</v>
      </c>
      <c r="V14" s="20">
        <f>V15+V16+V17+V18+V23</f>
        <v>460</v>
      </c>
      <c r="W14" s="20">
        <f>W15+W16+W17+W18+W23</f>
        <v>166</v>
      </c>
      <c r="X14" s="20">
        <f t="shared" si="11"/>
        <v>170</v>
      </c>
      <c r="Y14" s="20">
        <f>Y15+Y16+Y17+Y18+Y23</f>
        <v>127</v>
      </c>
      <c r="Z14" s="20">
        <f>Z15+Z16+Z17+Z18+Z23</f>
        <v>43</v>
      </c>
      <c r="AA14" s="20">
        <f t="shared" si="12"/>
        <v>278</v>
      </c>
      <c r="AB14" s="20">
        <f>AB15+AB16+AB17+AB18+AB23</f>
        <v>203</v>
      </c>
      <c r="AC14" s="20">
        <f>AC15+AC16+AC17+AC18+AC23</f>
        <v>75</v>
      </c>
      <c r="AD14" s="20">
        <f t="shared" si="13"/>
        <v>18</v>
      </c>
      <c r="AE14" s="20">
        <f>AE15+AE16+AE17+AE18+AE23</f>
        <v>10</v>
      </c>
      <c r="AF14" s="20">
        <f>AF15+AF16+AF17+AF18+AF23</f>
        <v>8</v>
      </c>
    </row>
    <row r="15" spans="1:35" ht="25.5" customHeight="1" x14ac:dyDescent="0.2">
      <c r="A15" s="32" t="s">
        <v>22</v>
      </c>
      <c r="B15" s="22">
        <v>10</v>
      </c>
      <c r="C15" s="19">
        <f t="shared" si="2"/>
        <v>1273</v>
      </c>
      <c r="D15" s="19">
        <f t="shared" si="4"/>
        <v>490</v>
      </c>
      <c r="E15" s="19">
        <f t="shared" si="3"/>
        <v>783</v>
      </c>
      <c r="F15" s="20">
        <f t="shared" si="5"/>
        <v>371</v>
      </c>
      <c r="G15" s="23">
        <v>109</v>
      </c>
      <c r="H15" s="23">
        <v>262</v>
      </c>
      <c r="I15" s="20">
        <f t="shared" si="6"/>
        <v>272</v>
      </c>
      <c r="J15" s="23">
        <v>110</v>
      </c>
      <c r="K15" s="23">
        <v>162</v>
      </c>
      <c r="L15" s="20">
        <f t="shared" si="7"/>
        <v>176</v>
      </c>
      <c r="M15" s="25">
        <v>74</v>
      </c>
      <c r="N15" s="25">
        <v>102</v>
      </c>
      <c r="O15" s="20">
        <f t="shared" si="8"/>
        <v>176</v>
      </c>
      <c r="P15" s="24">
        <v>74</v>
      </c>
      <c r="Q15" s="24">
        <v>102</v>
      </c>
      <c r="R15" s="20">
        <f t="shared" si="9"/>
        <v>61</v>
      </c>
      <c r="S15" s="25">
        <v>25</v>
      </c>
      <c r="T15" s="25">
        <v>36</v>
      </c>
      <c r="U15" s="20">
        <f t="shared" si="10"/>
        <v>147</v>
      </c>
      <c r="V15" s="25">
        <v>83</v>
      </c>
      <c r="W15" s="25">
        <v>64</v>
      </c>
      <c r="X15" s="20">
        <f t="shared" si="11"/>
        <v>19</v>
      </c>
      <c r="Y15" s="27">
        <v>4</v>
      </c>
      <c r="Z15" s="27">
        <v>15</v>
      </c>
      <c r="AA15" s="20">
        <f t="shared" si="12"/>
        <v>46</v>
      </c>
      <c r="AB15" s="25">
        <v>11</v>
      </c>
      <c r="AC15" s="25">
        <v>35</v>
      </c>
      <c r="AD15" s="20">
        <f t="shared" si="13"/>
        <v>5</v>
      </c>
      <c r="AE15" s="28">
        <v>0</v>
      </c>
      <c r="AF15" s="28">
        <v>5</v>
      </c>
    </row>
    <row r="16" spans="1:35" ht="25.5" customHeight="1" x14ac:dyDescent="0.2">
      <c r="A16" s="32" t="s">
        <v>23</v>
      </c>
      <c r="B16" s="22">
        <v>11</v>
      </c>
      <c r="C16" s="19">
        <f t="shared" si="2"/>
        <v>78</v>
      </c>
      <c r="D16" s="19">
        <f t="shared" si="4"/>
        <v>41</v>
      </c>
      <c r="E16" s="19">
        <f t="shared" si="3"/>
        <v>37</v>
      </c>
      <c r="F16" s="20">
        <f t="shared" si="5"/>
        <v>10</v>
      </c>
      <c r="G16" s="23">
        <v>4</v>
      </c>
      <c r="H16" s="23">
        <v>6</v>
      </c>
      <c r="I16" s="20">
        <f t="shared" si="6"/>
        <v>16</v>
      </c>
      <c r="J16" s="23">
        <v>10</v>
      </c>
      <c r="K16" s="23">
        <v>6</v>
      </c>
      <c r="L16" s="20">
        <f t="shared" si="7"/>
        <v>15</v>
      </c>
      <c r="M16" s="25">
        <v>8</v>
      </c>
      <c r="N16" s="25">
        <v>7</v>
      </c>
      <c r="O16" s="20">
        <f t="shared" si="8"/>
        <v>15</v>
      </c>
      <c r="P16" s="24">
        <v>8</v>
      </c>
      <c r="Q16" s="24">
        <v>7</v>
      </c>
      <c r="R16" s="20">
        <f t="shared" si="9"/>
        <v>6</v>
      </c>
      <c r="S16" s="25">
        <v>2</v>
      </c>
      <c r="T16" s="25">
        <v>4</v>
      </c>
      <c r="U16" s="20">
        <f t="shared" si="10"/>
        <v>12</v>
      </c>
      <c r="V16" s="25">
        <v>6</v>
      </c>
      <c r="W16" s="25">
        <v>6</v>
      </c>
      <c r="X16" s="20">
        <f t="shared" si="11"/>
        <v>1</v>
      </c>
      <c r="Y16" s="27">
        <v>0</v>
      </c>
      <c r="Z16" s="27">
        <v>1</v>
      </c>
      <c r="AA16" s="20">
        <f t="shared" si="12"/>
        <v>3</v>
      </c>
      <c r="AB16" s="25">
        <v>3</v>
      </c>
      <c r="AC16" s="25">
        <v>0</v>
      </c>
      <c r="AD16" s="20">
        <f t="shared" si="13"/>
        <v>0</v>
      </c>
      <c r="AE16" s="28">
        <v>0</v>
      </c>
      <c r="AF16" s="28">
        <v>0</v>
      </c>
    </row>
    <row r="17" spans="1:32" ht="25.5" customHeight="1" x14ac:dyDescent="0.2">
      <c r="A17" s="32" t="s">
        <v>24</v>
      </c>
      <c r="B17" s="22">
        <v>12</v>
      </c>
      <c r="C17" s="19">
        <f t="shared" si="2"/>
        <v>89</v>
      </c>
      <c r="D17" s="19">
        <f t="shared" si="4"/>
        <v>69</v>
      </c>
      <c r="E17" s="19">
        <f t="shared" si="3"/>
        <v>20</v>
      </c>
      <c r="F17" s="20">
        <f t="shared" si="5"/>
        <v>11</v>
      </c>
      <c r="G17" s="23">
        <v>10</v>
      </c>
      <c r="H17" s="23">
        <v>1</v>
      </c>
      <c r="I17" s="20">
        <f t="shared" si="6"/>
        <v>24</v>
      </c>
      <c r="J17" s="23">
        <v>16</v>
      </c>
      <c r="K17" s="23">
        <v>8</v>
      </c>
      <c r="L17" s="20">
        <f t="shared" si="7"/>
        <v>13</v>
      </c>
      <c r="M17" s="25">
        <v>13</v>
      </c>
      <c r="N17" s="25">
        <v>0</v>
      </c>
      <c r="O17" s="20">
        <f t="shared" si="8"/>
        <v>13</v>
      </c>
      <c r="P17" s="24">
        <v>13</v>
      </c>
      <c r="Q17" s="24">
        <v>0</v>
      </c>
      <c r="R17" s="20">
        <f t="shared" si="9"/>
        <v>6</v>
      </c>
      <c r="S17" s="25">
        <v>2</v>
      </c>
      <c r="T17" s="25">
        <v>4</v>
      </c>
      <c r="U17" s="20">
        <f t="shared" si="10"/>
        <v>17</v>
      </c>
      <c r="V17" s="25">
        <v>10</v>
      </c>
      <c r="W17" s="25">
        <v>7</v>
      </c>
      <c r="X17" s="20">
        <f t="shared" si="11"/>
        <v>0</v>
      </c>
      <c r="Y17" s="27">
        <v>0</v>
      </c>
      <c r="Z17" s="27">
        <v>0</v>
      </c>
      <c r="AA17" s="20">
        <f t="shared" si="12"/>
        <v>5</v>
      </c>
      <c r="AB17" s="25">
        <v>5</v>
      </c>
      <c r="AC17" s="25">
        <v>0</v>
      </c>
      <c r="AD17" s="20">
        <f t="shared" si="13"/>
        <v>0</v>
      </c>
      <c r="AE17" s="28">
        <v>0</v>
      </c>
      <c r="AF17" s="28">
        <v>0</v>
      </c>
    </row>
    <row r="18" spans="1:32" ht="25.5" customHeight="1" x14ac:dyDescent="0.2">
      <c r="A18" s="34" t="s">
        <v>76</v>
      </c>
      <c r="B18" s="22">
        <v>13</v>
      </c>
      <c r="C18" s="19">
        <f>D18+E18</f>
        <v>4427</v>
      </c>
      <c r="D18" s="19">
        <f>G18+J18+P18+S18+V18+Y18+AB18+AE18+M18</f>
        <v>3627</v>
      </c>
      <c r="E18" s="19">
        <f>H18+K18+N18+Q18+T18+W18+Z18+AC18+AF18</f>
        <v>800</v>
      </c>
      <c r="F18" s="20">
        <f t="shared" si="5"/>
        <v>703</v>
      </c>
      <c r="G18" s="23">
        <f>G19+G20+G21+G22</f>
        <v>559</v>
      </c>
      <c r="H18" s="23">
        <f>H19+H20+H21+H22</f>
        <v>144</v>
      </c>
      <c r="I18" s="20">
        <f t="shared" si="6"/>
        <v>1301</v>
      </c>
      <c r="J18" s="23">
        <f>J19+J20+J21+J22</f>
        <v>988</v>
      </c>
      <c r="K18" s="23">
        <f>K19+K20+K21+K22</f>
        <v>313</v>
      </c>
      <c r="L18" s="20">
        <f t="shared" si="7"/>
        <v>760</v>
      </c>
      <c r="M18" s="23">
        <f>M19+M20+M21+M22</f>
        <v>698</v>
      </c>
      <c r="N18" s="23">
        <f>N19+N20+N21+N22</f>
        <v>62</v>
      </c>
      <c r="O18" s="20">
        <f t="shared" si="8"/>
        <v>410</v>
      </c>
      <c r="P18" s="23">
        <v>357</v>
      </c>
      <c r="Q18" s="23">
        <f>Q19+Q20+Q21+Q22</f>
        <v>53</v>
      </c>
      <c r="R18" s="20">
        <f t="shared" si="9"/>
        <v>449</v>
      </c>
      <c r="S18" s="23">
        <v>360</v>
      </c>
      <c r="T18" s="23">
        <v>89</v>
      </c>
      <c r="U18" s="20">
        <f t="shared" si="10"/>
        <v>425</v>
      </c>
      <c r="V18" s="23">
        <f>V19+V20+V21+V22</f>
        <v>356</v>
      </c>
      <c r="W18" s="23">
        <f>W19+W20+W21+W22</f>
        <v>69</v>
      </c>
      <c r="X18" s="20">
        <f t="shared" si="11"/>
        <v>149</v>
      </c>
      <c r="Y18" s="23">
        <f>Y19+Y20+Y21+Y22</f>
        <v>122</v>
      </c>
      <c r="Z18" s="23">
        <f>Z19+Z20+Z21+Z22</f>
        <v>27</v>
      </c>
      <c r="AA18" s="20">
        <f t="shared" si="12"/>
        <v>217</v>
      </c>
      <c r="AB18" s="23">
        <f>AB19+AB20+AB21+AB22</f>
        <v>177</v>
      </c>
      <c r="AC18" s="23">
        <f>AC19+AC20+AC21+AC22</f>
        <v>40</v>
      </c>
      <c r="AD18" s="20">
        <f t="shared" si="13"/>
        <v>13</v>
      </c>
      <c r="AE18" s="23">
        <f>AE19+AE20+AE21+AE22</f>
        <v>10</v>
      </c>
      <c r="AF18" s="23">
        <f>AF19+AF20+AF21+AF22</f>
        <v>3</v>
      </c>
    </row>
    <row r="19" spans="1:32" ht="25.5" customHeight="1" x14ac:dyDescent="0.2">
      <c r="A19" s="35" t="s">
        <v>25</v>
      </c>
      <c r="B19" s="36">
        <v>14</v>
      </c>
      <c r="C19" s="19">
        <f t="shared" si="2"/>
        <v>798</v>
      </c>
      <c r="D19" s="19">
        <f>G19+J19+P19+S19+V19+Y19+AB19+AE19+M19</f>
        <v>671</v>
      </c>
      <c r="E19" s="19">
        <f>H19+K19+N19+Q19+T19+W19+Z19+AC19+AF19</f>
        <v>127</v>
      </c>
      <c r="F19" s="20">
        <f t="shared" si="5"/>
        <v>138</v>
      </c>
      <c r="G19" s="37">
        <v>70</v>
      </c>
      <c r="H19" s="37">
        <v>68</v>
      </c>
      <c r="I19" s="20">
        <f t="shared" si="6"/>
        <v>200</v>
      </c>
      <c r="J19" s="37">
        <v>183</v>
      </c>
      <c r="K19" s="37">
        <v>17</v>
      </c>
      <c r="L19" s="20">
        <f t="shared" si="7"/>
        <v>168</v>
      </c>
      <c r="M19" s="38">
        <v>154</v>
      </c>
      <c r="N19" s="38">
        <v>14</v>
      </c>
      <c r="O19" s="20">
        <f t="shared" si="8"/>
        <v>51</v>
      </c>
      <c r="P19" s="38">
        <v>51</v>
      </c>
      <c r="Q19" s="38">
        <v>0</v>
      </c>
      <c r="R19" s="20">
        <f t="shared" si="9"/>
        <v>74</v>
      </c>
      <c r="S19" s="38">
        <v>69</v>
      </c>
      <c r="T19" s="38">
        <v>5</v>
      </c>
      <c r="U19" s="20">
        <f t="shared" si="10"/>
        <v>39</v>
      </c>
      <c r="V19" s="38">
        <v>38</v>
      </c>
      <c r="W19" s="38">
        <v>1</v>
      </c>
      <c r="X19" s="20">
        <f t="shared" si="11"/>
        <v>11</v>
      </c>
      <c r="Y19" s="38">
        <v>9</v>
      </c>
      <c r="Z19" s="38">
        <v>2</v>
      </c>
      <c r="AA19" s="20">
        <f t="shared" si="12"/>
        <v>112</v>
      </c>
      <c r="AB19" s="38">
        <v>92</v>
      </c>
      <c r="AC19" s="38">
        <v>20</v>
      </c>
      <c r="AD19" s="20">
        <f t="shared" si="13"/>
        <v>5</v>
      </c>
      <c r="AE19" s="39">
        <v>5</v>
      </c>
      <c r="AF19" s="39">
        <v>0</v>
      </c>
    </row>
    <row r="20" spans="1:32" ht="25.5" customHeight="1" x14ac:dyDescent="0.2">
      <c r="A20" s="40" t="s">
        <v>26</v>
      </c>
      <c r="B20" s="36">
        <v>15</v>
      </c>
      <c r="C20" s="19">
        <f t="shared" si="2"/>
        <v>2982</v>
      </c>
      <c r="D20" s="19">
        <f>G20+J20+P20+S20+V20+Y20+AB20+AE20+M20</f>
        <v>2665</v>
      </c>
      <c r="E20" s="19">
        <f>H20+K20+N20+Q20+T20+W20+Z20+AC20+AF20</f>
        <v>317</v>
      </c>
      <c r="F20" s="20">
        <f t="shared" si="5"/>
        <v>333</v>
      </c>
      <c r="G20" s="37">
        <v>333</v>
      </c>
      <c r="H20" s="37">
        <v>0</v>
      </c>
      <c r="I20" s="20">
        <f t="shared" si="6"/>
        <v>820</v>
      </c>
      <c r="J20" s="37">
        <v>608</v>
      </c>
      <c r="K20" s="37">
        <v>212</v>
      </c>
      <c r="L20" s="20">
        <f t="shared" si="7"/>
        <v>395</v>
      </c>
      <c r="M20" s="38">
        <v>382</v>
      </c>
      <c r="N20" s="38">
        <v>13</v>
      </c>
      <c r="O20" s="20">
        <f t="shared" si="8"/>
        <v>250</v>
      </c>
      <c r="P20" s="38">
        <v>247</v>
      </c>
      <c r="Q20" s="38">
        <v>3</v>
      </c>
      <c r="R20" s="20">
        <f t="shared" si="9"/>
        <v>769</v>
      </c>
      <c r="S20" s="38">
        <v>721</v>
      </c>
      <c r="T20" s="38">
        <v>48</v>
      </c>
      <c r="U20" s="20">
        <f t="shared" si="10"/>
        <v>268</v>
      </c>
      <c r="V20" s="38">
        <v>246</v>
      </c>
      <c r="W20" s="38">
        <v>22</v>
      </c>
      <c r="X20" s="20">
        <f t="shared" si="11"/>
        <v>117</v>
      </c>
      <c r="Y20" s="38">
        <v>98</v>
      </c>
      <c r="Z20" s="38">
        <v>19</v>
      </c>
      <c r="AA20" s="20">
        <f t="shared" si="12"/>
        <v>25</v>
      </c>
      <c r="AB20" s="38">
        <v>25</v>
      </c>
      <c r="AC20" s="38">
        <v>0</v>
      </c>
      <c r="AD20" s="20">
        <f t="shared" si="13"/>
        <v>5</v>
      </c>
      <c r="AE20" s="39">
        <v>5</v>
      </c>
      <c r="AF20" s="39">
        <v>0</v>
      </c>
    </row>
    <row r="21" spans="1:32" ht="25.5" customHeight="1" x14ac:dyDescent="0.2">
      <c r="A21" s="40" t="s">
        <v>27</v>
      </c>
      <c r="B21" s="36">
        <v>16</v>
      </c>
      <c r="C21" s="19">
        <f t="shared" si="2"/>
        <v>768</v>
      </c>
      <c r="D21" s="19">
        <f>G21+J21+P21+S21+V21+Y21+AB21+AE21+M21</f>
        <v>409</v>
      </c>
      <c r="E21" s="19">
        <f>H21+K21+N21+Q21+T21+W21+Z21+AC21+AF21</f>
        <v>359</v>
      </c>
      <c r="F21" s="20">
        <f t="shared" si="5"/>
        <v>140</v>
      </c>
      <c r="G21" s="37">
        <v>64</v>
      </c>
      <c r="H21" s="37">
        <v>76</v>
      </c>
      <c r="I21" s="20">
        <f t="shared" si="6"/>
        <v>169</v>
      </c>
      <c r="J21" s="37">
        <v>90</v>
      </c>
      <c r="K21" s="37">
        <v>79</v>
      </c>
      <c r="L21" s="20">
        <f t="shared" si="7"/>
        <v>104</v>
      </c>
      <c r="M21" s="38">
        <v>74</v>
      </c>
      <c r="N21" s="38">
        <v>30</v>
      </c>
      <c r="O21" s="20">
        <f t="shared" si="8"/>
        <v>67</v>
      </c>
      <c r="P21" s="38">
        <v>17</v>
      </c>
      <c r="Q21" s="38">
        <v>50</v>
      </c>
      <c r="R21" s="20">
        <f t="shared" si="9"/>
        <v>156</v>
      </c>
      <c r="S21" s="38">
        <v>76</v>
      </c>
      <c r="T21" s="38">
        <v>80</v>
      </c>
      <c r="U21" s="20">
        <f t="shared" si="10"/>
        <v>67</v>
      </c>
      <c r="V21" s="38">
        <v>36</v>
      </c>
      <c r="W21" s="38">
        <v>31</v>
      </c>
      <c r="X21" s="20">
        <f t="shared" si="11"/>
        <v>16</v>
      </c>
      <c r="Y21" s="38">
        <v>10</v>
      </c>
      <c r="Z21" s="38">
        <v>6</v>
      </c>
      <c r="AA21" s="20">
        <f t="shared" si="12"/>
        <v>46</v>
      </c>
      <c r="AB21" s="38">
        <v>42</v>
      </c>
      <c r="AC21" s="38">
        <v>4</v>
      </c>
      <c r="AD21" s="20">
        <f t="shared" si="13"/>
        <v>3</v>
      </c>
      <c r="AE21" s="39">
        <v>0</v>
      </c>
      <c r="AF21" s="39">
        <v>3</v>
      </c>
    </row>
    <row r="22" spans="1:32" ht="25.5" customHeight="1" x14ac:dyDescent="0.2">
      <c r="A22" s="35" t="s">
        <v>28</v>
      </c>
      <c r="B22" s="36">
        <v>17</v>
      </c>
      <c r="C22" s="19">
        <f t="shared" si="2"/>
        <v>449</v>
      </c>
      <c r="D22" s="19">
        <f>G22+J22+P22+S22+V22+Y22+AB22+AE22+M22</f>
        <v>406</v>
      </c>
      <c r="E22" s="19">
        <f>H22+K22+N22+Q22+T22+W22+Z22+AC22+AF22</f>
        <v>43</v>
      </c>
      <c r="F22" s="20">
        <f t="shared" si="5"/>
        <v>92</v>
      </c>
      <c r="G22" s="37">
        <v>92</v>
      </c>
      <c r="H22" s="37">
        <v>0</v>
      </c>
      <c r="I22" s="20">
        <f t="shared" si="6"/>
        <v>112</v>
      </c>
      <c r="J22" s="37">
        <v>107</v>
      </c>
      <c r="K22" s="37">
        <v>5</v>
      </c>
      <c r="L22" s="20">
        <f t="shared" si="7"/>
        <v>93</v>
      </c>
      <c r="M22" s="38">
        <v>88</v>
      </c>
      <c r="N22" s="38">
        <v>5</v>
      </c>
      <c r="O22" s="20">
        <f t="shared" si="8"/>
        <v>42</v>
      </c>
      <c r="P22" s="38">
        <v>42</v>
      </c>
      <c r="Q22" s="38">
        <v>0</v>
      </c>
      <c r="R22" s="20">
        <f t="shared" si="9"/>
        <v>20</v>
      </c>
      <c r="S22" s="38">
        <v>18</v>
      </c>
      <c r="T22" s="38">
        <v>2</v>
      </c>
      <c r="U22" s="20">
        <f t="shared" si="10"/>
        <v>51</v>
      </c>
      <c r="V22" s="38">
        <v>36</v>
      </c>
      <c r="W22" s="38">
        <v>15</v>
      </c>
      <c r="X22" s="20">
        <f t="shared" si="11"/>
        <v>5</v>
      </c>
      <c r="Y22" s="38">
        <v>5</v>
      </c>
      <c r="Z22" s="38">
        <v>0</v>
      </c>
      <c r="AA22" s="20">
        <f t="shared" si="12"/>
        <v>34</v>
      </c>
      <c r="AB22" s="38">
        <v>18</v>
      </c>
      <c r="AC22" s="38">
        <v>16</v>
      </c>
      <c r="AD22" s="20">
        <f t="shared" si="13"/>
        <v>0</v>
      </c>
      <c r="AE22" s="39">
        <v>0</v>
      </c>
      <c r="AF22" s="39">
        <v>0</v>
      </c>
    </row>
    <row r="23" spans="1:32" ht="25.5" customHeight="1" x14ac:dyDescent="0.2">
      <c r="A23" s="21" t="s">
        <v>29</v>
      </c>
      <c r="B23" s="22">
        <v>18</v>
      </c>
      <c r="C23" s="19">
        <f t="shared" si="2"/>
        <v>61</v>
      </c>
      <c r="D23" s="19">
        <f t="shared" si="4"/>
        <v>35</v>
      </c>
      <c r="E23" s="19">
        <f t="shared" si="3"/>
        <v>26</v>
      </c>
      <c r="F23" s="20">
        <f t="shared" si="5"/>
        <v>10</v>
      </c>
      <c r="G23" s="23">
        <v>6</v>
      </c>
      <c r="H23" s="23">
        <v>4</v>
      </c>
      <c r="I23" s="20">
        <f t="shared" si="6"/>
        <v>5</v>
      </c>
      <c r="J23" s="23">
        <v>4</v>
      </c>
      <c r="K23" s="23">
        <v>1</v>
      </c>
      <c r="L23" s="20">
        <f t="shared" si="7"/>
        <v>6</v>
      </c>
      <c r="M23" s="25">
        <v>6</v>
      </c>
      <c r="N23" s="25">
        <v>0</v>
      </c>
      <c r="O23" s="20">
        <f t="shared" si="8"/>
        <v>3</v>
      </c>
      <c r="P23" s="25">
        <v>2</v>
      </c>
      <c r="Q23" s="25">
        <v>1</v>
      </c>
      <c r="R23" s="20">
        <f t="shared" si="9"/>
        <v>4</v>
      </c>
      <c r="S23" s="25">
        <v>4</v>
      </c>
      <c r="T23" s="25">
        <v>0</v>
      </c>
      <c r="U23" s="20">
        <f t="shared" si="10"/>
        <v>25</v>
      </c>
      <c r="V23" s="25">
        <v>5</v>
      </c>
      <c r="W23" s="25">
        <v>20</v>
      </c>
      <c r="X23" s="20">
        <f t="shared" si="11"/>
        <v>1</v>
      </c>
      <c r="Y23" s="25">
        <v>1</v>
      </c>
      <c r="Z23" s="25">
        <v>0</v>
      </c>
      <c r="AA23" s="20">
        <f t="shared" si="12"/>
        <v>7</v>
      </c>
      <c r="AB23" s="25">
        <v>7</v>
      </c>
      <c r="AC23" s="25">
        <v>0</v>
      </c>
      <c r="AD23" s="20">
        <f t="shared" si="13"/>
        <v>0</v>
      </c>
      <c r="AE23" s="28">
        <v>0</v>
      </c>
      <c r="AF23" s="28">
        <v>0</v>
      </c>
    </row>
    <row r="24" spans="1:32" ht="25.5" customHeight="1" x14ac:dyDescent="0.2">
      <c r="A24" s="17" t="s">
        <v>71</v>
      </c>
      <c r="B24" s="18">
        <v>19</v>
      </c>
      <c r="C24" s="19">
        <f t="shared" si="2"/>
        <v>821</v>
      </c>
      <c r="D24" s="19">
        <f t="shared" si="4"/>
        <v>389</v>
      </c>
      <c r="E24" s="19">
        <f t="shared" si="3"/>
        <v>432</v>
      </c>
      <c r="F24" s="20">
        <f t="shared" si="5"/>
        <v>85</v>
      </c>
      <c r="G24" s="20">
        <f>SUM(G25:G33)</f>
        <v>68</v>
      </c>
      <c r="H24" s="20">
        <f>SUM(H25:H33)</f>
        <v>17</v>
      </c>
      <c r="I24" s="20">
        <f t="shared" si="6"/>
        <v>473</v>
      </c>
      <c r="J24" s="20">
        <f>SUM(J25:J33)</f>
        <v>136</v>
      </c>
      <c r="K24" s="20">
        <f>SUM(K25:K33)</f>
        <v>337</v>
      </c>
      <c r="L24" s="20">
        <f t="shared" si="7"/>
        <v>76</v>
      </c>
      <c r="M24" s="20">
        <f>SUM(M25:M33)</f>
        <v>60</v>
      </c>
      <c r="N24" s="20">
        <f>SUM(N25:N33)</f>
        <v>16</v>
      </c>
      <c r="O24" s="20">
        <f t="shared" si="8"/>
        <v>19</v>
      </c>
      <c r="P24" s="20">
        <f>SUM(P25:P33)</f>
        <v>13</v>
      </c>
      <c r="Q24" s="20">
        <f>SUM(Q25:Q33)</f>
        <v>6</v>
      </c>
      <c r="R24" s="20">
        <f>S24+T24</f>
        <v>84</v>
      </c>
      <c r="S24" s="20">
        <f>SUM(S25:S33)</f>
        <v>56</v>
      </c>
      <c r="T24" s="20">
        <f>SUM(T25:T33)</f>
        <v>28</v>
      </c>
      <c r="U24" s="20">
        <f t="shared" si="10"/>
        <v>32</v>
      </c>
      <c r="V24" s="20">
        <f>SUM(V25:V33)</f>
        <v>29</v>
      </c>
      <c r="W24" s="20">
        <f>SUM(W25:W33)</f>
        <v>3</v>
      </c>
      <c r="X24" s="20">
        <f t="shared" si="11"/>
        <v>25</v>
      </c>
      <c r="Y24" s="20">
        <f>SUM(Y25:Y33)</f>
        <v>14</v>
      </c>
      <c r="Z24" s="20">
        <f>SUM(Z25:Z33)</f>
        <v>11</v>
      </c>
      <c r="AA24" s="20">
        <f t="shared" si="12"/>
        <v>26</v>
      </c>
      <c r="AB24" s="20">
        <f>SUM(AB25:AB33)</f>
        <v>12</v>
      </c>
      <c r="AC24" s="20">
        <f>SUM(AC25:AC33)</f>
        <v>14</v>
      </c>
      <c r="AD24" s="20">
        <f t="shared" si="13"/>
        <v>1</v>
      </c>
      <c r="AE24" s="20">
        <f>SUM(AE25:AE33)</f>
        <v>1</v>
      </c>
      <c r="AF24" s="20">
        <f>SUM(AF25:AF33)</f>
        <v>0</v>
      </c>
    </row>
    <row r="25" spans="1:32" ht="25.5" customHeight="1" x14ac:dyDescent="0.2">
      <c r="A25" s="32" t="s">
        <v>30</v>
      </c>
      <c r="B25" s="22">
        <v>20</v>
      </c>
      <c r="C25" s="19">
        <f t="shared" si="2"/>
        <v>173</v>
      </c>
      <c r="D25" s="19">
        <f t="shared" si="4"/>
        <v>98</v>
      </c>
      <c r="E25" s="19">
        <f t="shared" si="3"/>
        <v>75</v>
      </c>
      <c r="F25" s="20">
        <f t="shared" si="5"/>
        <v>29</v>
      </c>
      <c r="G25" s="23">
        <v>20</v>
      </c>
      <c r="H25" s="23">
        <v>9</v>
      </c>
      <c r="I25" s="20">
        <f t="shared" si="6"/>
        <v>55</v>
      </c>
      <c r="J25" s="23">
        <v>20</v>
      </c>
      <c r="K25" s="23">
        <v>35</v>
      </c>
      <c r="L25" s="20">
        <f t="shared" si="7"/>
        <v>24</v>
      </c>
      <c r="M25" s="25">
        <v>14</v>
      </c>
      <c r="N25" s="25">
        <v>10</v>
      </c>
      <c r="O25" s="20">
        <f t="shared" si="8"/>
        <v>5</v>
      </c>
      <c r="P25" s="25">
        <v>2</v>
      </c>
      <c r="Q25" s="25">
        <v>3</v>
      </c>
      <c r="R25" s="20">
        <f t="shared" si="9"/>
        <v>30</v>
      </c>
      <c r="S25" s="41">
        <f>SUM(V25,Y25,AB25,AE25,AH25,AK25,AN25,AQ25,AT25,AW25,AZ25,BC25,BF25,BI25,BL25,BO25,BR25,BU25,BX25,CA25,CD19,CG25,CJ25,CM25,CP25,CS25,CV25,CY25,DB25,DE25,DH25,DK25,DN25,DQ25,DT25,DW25,DZ25,EC25,EF25,EI25,EL25,EO25,ER25)</f>
        <v>21</v>
      </c>
      <c r="T25" s="41">
        <f>SUM(W25,Z25,AC25,AF25,AI25,AL25,AO25,AR25,AU25,AX25,BA25,BD25,BG25,BJ25,BM25,BP25,BS25,BV25,BY25,CB25,CE25,CH25,CK25,CN25,CQ25,CT25,CW25,CZ25,DC25,DF25,DI25,DL25,DO25,DR25,DU25,DX25,EA25,ED25,EG25,EJ25,EM25,EP25,ES25)</f>
        <v>9</v>
      </c>
      <c r="U25" s="20">
        <f t="shared" si="10"/>
        <v>9</v>
      </c>
      <c r="V25" s="25">
        <v>8</v>
      </c>
      <c r="W25" s="25">
        <v>1</v>
      </c>
      <c r="X25" s="20">
        <f t="shared" si="11"/>
        <v>16</v>
      </c>
      <c r="Y25" s="27">
        <v>11</v>
      </c>
      <c r="Z25" s="27">
        <v>5</v>
      </c>
      <c r="AA25" s="20">
        <f t="shared" si="12"/>
        <v>5</v>
      </c>
      <c r="AB25" s="25">
        <v>2</v>
      </c>
      <c r="AC25" s="25">
        <v>3</v>
      </c>
      <c r="AD25" s="20">
        <f t="shared" si="13"/>
        <v>0</v>
      </c>
      <c r="AE25" s="28">
        <v>0</v>
      </c>
      <c r="AF25" s="28">
        <v>0</v>
      </c>
    </row>
    <row r="26" spans="1:32" ht="25.5" customHeight="1" x14ac:dyDescent="0.2">
      <c r="A26" s="21" t="s">
        <v>31</v>
      </c>
      <c r="B26" s="22">
        <v>21</v>
      </c>
      <c r="C26" s="19">
        <f t="shared" si="2"/>
        <v>32</v>
      </c>
      <c r="D26" s="19">
        <f t="shared" si="4"/>
        <v>20</v>
      </c>
      <c r="E26" s="19">
        <f t="shared" si="3"/>
        <v>12</v>
      </c>
      <c r="F26" s="20">
        <f t="shared" si="5"/>
        <v>5</v>
      </c>
      <c r="G26" s="23">
        <v>5</v>
      </c>
      <c r="H26" s="23">
        <v>0</v>
      </c>
      <c r="I26" s="20">
        <f t="shared" si="6"/>
        <v>3</v>
      </c>
      <c r="J26" s="23">
        <v>2</v>
      </c>
      <c r="K26" s="23">
        <v>1</v>
      </c>
      <c r="L26" s="20">
        <f t="shared" si="7"/>
        <v>4</v>
      </c>
      <c r="M26" s="25">
        <v>3</v>
      </c>
      <c r="N26" s="25">
        <v>1</v>
      </c>
      <c r="O26" s="20">
        <f t="shared" si="8"/>
        <v>6</v>
      </c>
      <c r="P26" s="25">
        <v>4</v>
      </c>
      <c r="Q26" s="25">
        <v>2</v>
      </c>
      <c r="R26" s="20">
        <f t="shared" si="9"/>
        <v>7</v>
      </c>
      <c r="S26" s="41">
        <f>SUM(V26,Y26,AB26,AE26,AH26,AK26,AN26,AQ26,AT26,AW26,AZ26,BC26,BF26,BI26,BL26,BO26,BR26,BU26,BX26,CA26,CD20,CG26,CJ26,CM26,CP26,CS26,CV26,CY26,DB26,DE26,DH26,DK26,DN26,DQ26,DT26,DW26,DZ26,EC26,EF26,EI26,EL26,EO26,ER26)</f>
        <v>3</v>
      </c>
      <c r="T26" s="41">
        <f t="shared" ref="S26:T33" si="14">SUM(W26,Z26,AC26,AF26,AI26,AL26,AO26,AR26,AU26,AX26,BA26,BD26,BG26,BJ26,BM26,BP26,BS26,BV26,BY26,CB26,CE26,CH26,CK26,CN26,CQ26,CT26,CW26,CZ26,DC26,DF26,DI26,DL26,DO26,DR26,DU26,DX26,EA26,ED26,EG26,EJ26,EM26,EP26,ES26)</f>
        <v>4</v>
      </c>
      <c r="U26" s="20">
        <f t="shared" si="10"/>
        <v>1</v>
      </c>
      <c r="V26" s="25">
        <v>1</v>
      </c>
      <c r="W26" s="25">
        <v>0</v>
      </c>
      <c r="X26" s="20">
        <f t="shared" si="11"/>
        <v>4</v>
      </c>
      <c r="Y26" s="27">
        <v>1</v>
      </c>
      <c r="Z26" s="27">
        <v>3</v>
      </c>
      <c r="AA26" s="20">
        <f t="shared" si="12"/>
        <v>1</v>
      </c>
      <c r="AB26" s="25">
        <v>0</v>
      </c>
      <c r="AC26" s="25">
        <v>1</v>
      </c>
      <c r="AD26" s="20">
        <f t="shared" si="13"/>
        <v>1</v>
      </c>
      <c r="AE26" s="28">
        <v>1</v>
      </c>
      <c r="AF26" s="28">
        <v>0</v>
      </c>
    </row>
    <row r="27" spans="1:32" ht="25.5" customHeight="1" x14ac:dyDescent="0.2">
      <c r="A27" s="21" t="s">
        <v>32</v>
      </c>
      <c r="B27" s="22">
        <v>22</v>
      </c>
      <c r="C27" s="19">
        <f t="shared" si="2"/>
        <v>130</v>
      </c>
      <c r="D27" s="19">
        <f t="shared" si="4"/>
        <v>92</v>
      </c>
      <c r="E27" s="19">
        <f t="shared" si="3"/>
        <v>38</v>
      </c>
      <c r="F27" s="20">
        <f t="shared" si="5"/>
        <v>24</v>
      </c>
      <c r="G27" s="23">
        <v>20</v>
      </c>
      <c r="H27" s="23">
        <v>4</v>
      </c>
      <c r="I27" s="20">
        <f t="shared" si="6"/>
        <v>39</v>
      </c>
      <c r="J27" s="23">
        <v>26</v>
      </c>
      <c r="K27" s="23">
        <v>13</v>
      </c>
      <c r="L27" s="20">
        <f t="shared" si="7"/>
        <v>20</v>
      </c>
      <c r="M27" s="25">
        <v>18</v>
      </c>
      <c r="N27" s="25">
        <v>2</v>
      </c>
      <c r="O27" s="20">
        <f t="shared" si="8"/>
        <v>3</v>
      </c>
      <c r="P27" s="25">
        <v>2</v>
      </c>
      <c r="Q27" s="25">
        <v>1</v>
      </c>
      <c r="R27" s="20">
        <f t="shared" si="9"/>
        <v>22</v>
      </c>
      <c r="S27" s="41">
        <f>SUM(V27,Y27,AB27,AE27,AH27,AK27,AN27,AQ27,AT27,AW27,AZ27,BC27,BF27,BI27,BL27,BO27,BR27,BU27,BX27,CA27,CD21,CG27,CJ27,CM27,CP27,CS27,CV27,CY27,DB27,DE27,DH27,DK27,DN27,DQ27,DT27,DW27,DZ27,EC27,EF27,EI27,EL27,EO27,ER27)</f>
        <v>13</v>
      </c>
      <c r="T27" s="41">
        <f t="shared" si="14"/>
        <v>9</v>
      </c>
      <c r="U27" s="20">
        <f t="shared" si="10"/>
        <v>7</v>
      </c>
      <c r="V27" s="25">
        <v>6</v>
      </c>
      <c r="W27" s="25">
        <v>1</v>
      </c>
      <c r="X27" s="20">
        <f t="shared" si="11"/>
        <v>4</v>
      </c>
      <c r="Y27" s="27">
        <v>2</v>
      </c>
      <c r="Z27" s="27">
        <v>2</v>
      </c>
      <c r="AA27" s="20">
        <f t="shared" si="12"/>
        <v>11</v>
      </c>
      <c r="AB27" s="25">
        <v>5</v>
      </c>
      <c r="AC27" s="25">
        <v>6</v>
      </c>
      <c r="AD27" s="20">
        <f t="shared" si="13"/>
        <v>0</v>
      </c>
      <c r="AE27" s="28">
        <v>0</v>
      </c>
      <c r="AF27" s="28">
        <v>0</v>
      </c>
    </row>
    <row r="28" spans="1:32" ht="25.5" customHeight="1" x14ac:dyDescent="0.2">
      <c r="A28" s="32" t="s">
        <v>33</v>
      </c>
      <c r="B28" s="22">
        <v>23</v>
      </c>
      <c r="C28" s="19">
        <f t="shared" si="2"/>
        <v>20</v>
      </c>
      <c r="D28" s="19">
        <f t="shared" si="4"/>
        <v>12</v>
      </c>
      <c r="E28" s="19">
        <f t="shared" si="3"/>
        <v>8</v>
      </c>
      <c r="F28" s="20">
        <f t="shared" si="5"/>
        <v>4</v>
      </c>
      <c r="G28" s="23">
        <v>3</v>
      </c>
      <c r="H28" s="23">
        <v>1</v>
      </c>
      <c r="I28" s="20">
        <f t="shared" si="6"/>
        <v>5</v>
      </c>
      <c r="J28" s="23">
        <v>3</v>
      </c>
      <c r="K28" s="23">
        <v>2</v>
      </c>
      <c r="L28" s="20">
        <f t="shared" si="7"/>
        <v>5</v>
      </c>
      <c r="M28" s="25">
        <v>4</v>
      </c>
      <c r="N28" s="25">
        <v>1</v>
      </c>
      <c r="O28" s="20">
        <f t="shared" si="8"/>
        <v>0</v>
      </c>
      <c r="P28" s="25">
        <v>0</v>
      </c>
      <c r="Q28" s="25">
        <v>0</v>
      </c>
      <c r="R28" s="20">
        <f t="shared" si="9"/>
        <v>3</v>
      </c>
      <c r="S28" s="41">
        <f t="shared" si="14"/>
        <v>1</v>
      </c>
      <c r="T28" s="41">
        <f t="shared" si="14"/>
        <v>2</v>
      </c>
      <c r="U28" s="20">
        <f t="shared" si="10"/>
        <v>0</v>
      </c>
      <c r="V28" s="25">
        <v>0</v>
      </c>
      <c r="W28" s="25">
        <v>0</v>
      </c>
      <c r="X28" s="20">
        <f t="shared" si="11"/>
        <v>0</v>
      </c>
      <c r="Y28" s="27">
        <v>0</v>
      </c>
      <c r="Z28" s="27">
        <v>0</v>
      </c>
      <c r="AA28" s="20">
        <f t="shared" si="12"/>
        <v>3</v>
      </c>
      <c r="AB28" s="25">
        <v>1</v>
      </c>
      <c r="AC28" s="25">
        <v>2</v>
      </c>
      <c r="AD28" s="20">
        <f t="shared" si="13"/>
        <v>0</v>
      </c>
      <c r="AE28" s="28">
        <v>0</v>
      </c>
      <c r="AF28" s="28">
        <v>0</v>
      </c>
    </row>
    <row r="29" spans="1:32" ht="25.5" customHeight="1" x14ac:dyDescent="0.2">
      <c r="A29" s="21" t="s">
        <v>34</v>
      </c>
      <c r="B29" s="22">
        <v>24</v>
      </c>
      <c r="C29" s="19">
        <f t="shared" si="2"/>
        <v>29</v>
      </c>
      <c r="D29" s="19">
        <f t="shared" si="4"/>
        <v>24</v>
      </c>
      <c r="E29" s="19">
        <f t="shared" si="3"/>
        <v>5</v>
      </c>
      <c r="F29" s="20">
        <f t="shared" si="5"/>
        <v>6</v>
      </c>
      <c r="G29" s="23">
        <v>6</v>
      </c>
      <c r="H29" s="23">
        <v>0</v>
      </c>
      <c r="I29" s="20">
        <f t="shared" si="6"/>
        <v>14</v>
      </c>
      <c r="J29" s="23">
        <v>9</v>
      </c>
      <c r="K29" s="23">
        <v>5</v>
      </c>
      <c r="L29" s="20">
        <f t="shared" si="7"/>
        <v>3</v>
      </c>
      <c r="M29" s="25">
        <v>3</v>
      </c>
      <c r="N29" s="25">
        <v>0</v>
      </c>
      <c r="O29" s="20">
        <f t="shared" si="8"/>
        <v>0</v>
      </c>
      <c r="P29" s="25">
        <v>0</v>
      </c>
      <c r="Q29" s="25">
        <v>0</v>
      </c>
      <c r="R29" s="20">
        <f t="shared" si="9"/>
        <v>3</v>
      </c>
      <c r="S29" s="41">
        <f t="shared" si="14"/>
        <v>3</v>
      </c>
      <c r="T29" s="41">
        <f t="shared" si="14"/>
        <v>0</v>
      </c>
      <c r="U29" s="20">
        <f t="shared" si="10"/>
        <v>0</v>
      </c>
      <c r="V29" s="25">
        <v>0</v>
      </c>
      <c r="W29" s="25">
        <v>0</v>
      </c>
      <c r="X29" s="20">
        <f t="shared" si="11"/>
        <v>0</v>
      </c>
      <c r="Y29" s="27">
        <v>0</v>
      </c>
      <c r="Z29" s="27">
        <v>0</v>
      </c>
      <c r="AA29" s="20">
        <f t="shared" si="12"/>
        <v>3</v>
      </c>
      <c r="AB29" s="25">
        <v>3</v>
      </c>
      <c r="AC29" s="25">
        <v>0</v>
      </c>
      <c r="AD29" s="20">
        <f t="shared" si="13"/>
        <v>0</v>
      </c>
      <c r="AE29" s="28">
        <v>0</v>
      </c>
      <c r="AF29" s="28">
        <v>0</v>
      </c>
    </row>
    <row r="30" spans="1:32" ht="25.5" customHeight="1" x14ac:dyDescent="0.2">
      <c r="A30" s="21" t="s">
        <v>35</v>
      </c>
      <c r="B30" s="22">
        <v>25</v>
      </c>
      <c r="C30" s="19">
        <f t="shared" si="2"/>
        <v>11</v>
      </c>
      <c r="D30" s="19">
        <f t="shared" si="4"/>
        <v>11</v>
      </c>
      <c r="E30" s="19">
        <f t="shared" si="3"/>
        <v>0</v>
      </c>
      <c r="F30" s="20">
        <f t="shared" si="5"/>
        <v>2</v>
      </c>
      <c r="G30" s="23">
        <v>2</v>
      </c>
      <c r="H30" s="23">
        <v>0</v>
      </c>
      <c r="I30" s="20">
        <f t="shared" si="6"/>
        <v>4</v>
      </c>
      <c r="J30" s="23">
        <v>4</v>
      </c>
      <c r="K30" s="23">
        <v>0</v>
      </c>
      <c r="L30" s="20">
        <f t="shared" si="7"/>
        <v>5</v>
      </c>
      <c r="M30" s="25">
        <v>5</v>
      </c>
      <c r="N30" s="25">
        <v>0</v>
      </c>
      <c r="O30" s="20">
        <f t="shared" si="8"/>
        <v>0</v>
      </c>
      <c r="P30" s="25">
        <v>0</v>
      </c>
      <c r="Q30" s="25">
        <v>0</v>
      </c>
      <c r="R30" s="20">
        <f t="shared" si="9"/>
        <v>0</v>
      </c>
      <c r="S30" s="41">
        <f t="shared" si="14"/>
        <v>0</v>
      </c>
      <c r="T30" s="41">
        <f t="shared" si="14"/>
        <v>0</v>
      </c>
      <c r="U30" s="20">
        <f t="shared" si="10"/>
        <v>0</v>
      </c>
      <c r="V30" s="25">
        <v>0</v>
      </c>
      <c r="W30" s="25">
        <v>0</v>
      </c>
      <c r="X30" s="20">
        <f t="shared" si="11"/>
        <v>0</v>
      </c>
      <c r="Y30" s="27">
        <v>0</v>
      </c>
      <c r="Z30" s="27">
        <v>0</v>
      </c>
      <c r="AA30" s="20">
        <f t="shared" si="12"/>
        <v>0</v>
      </c>
      <c r="AB30" s="25">
        <v>0</v>
      </c>
      <c r="AC30" s="25">
        <v>0</v>
      </c>
      <c r="AD30" s="20">
        <f t="shared" si="13"/>
        <v>0</v>
      </c>
      <c r="AE30" s="28">
        <v>0</v>
      </c>
      <c r="AF30" s="28">
        <v>0</v>
      </c>
    </row>
    <row r="31" spans="1:32" ht="25.5" customHeight="1" x14ac:dyDescent="0.2">
      <c r="A31" s="21" t="s">
        <v>36</v>
      </c>
      <c r="B31" s="22">
        <v>26</v>
      </c>
      <c r="C31" s="19">
        <f t="shared" si="2"/>
        <v>25</v>
      </c>
      <c r="D31" s="19">
        <f t="shared" si="4"/>
        <v>25</v>
      </c>
      <c r="E31" s="19">
        <f t="shared" si="3"/>
        <v>0</v>
      </c>
      <c r="F31" s="20">
        <f t="shared" si="5"/>
        <v>0</v>
      </c>
      <c r="G31" s="23">
        <v>0</v>
      </c>
      <c r="H31" s="23">
        <v>0</v>
      </c>
      <c r="I31" s="20">
        <f t="shared" si="6"/>
        <v>22</v>
      </c>
      <c r="J31" s="23">
        <v>22</v>
      </c>
      <c r="K31" s="23">
        <v>0</v>
      </c>
      <c r="L31" s="20">
        <f t="shared" si="7"/>
        <v>3</v>
      </c>
      <c r="M31" s="25">
        <v>3</v>
      </c>
      <c r="N31" s="25">
        <v>0</v>
      </c>
      <c r="O31" s="20">
        <f t="shared" si="8"/>
        <v>0</v>
      </c>
      <c r="P31" s="25">
        <v>0</v>
      </c>
      <c r="Q31" s="25">
        <v>0</v>
      </c>
      <c r="R31" s="20">
        <f t="shared" si="9"/>
        <v>0</v>
      </c>
      <c r="S31" s="41">
        <f t="shared" si="14"/>
        <v>0</v>
      </c>
      <c r="T31" s="41">
        <f t="shared" si="14"/>
        <v>0</v>
      </c>
      <c r="U31" s="20">
        <f t="shared" si="10"/>
        <v>0</v>
      </c>
      <c r="V31" s="25">
        <v>0</v>
      </c>
      <c r="W31" s="25">
        <v>0</v>
      </c>
      <c r="X31" s="20">
        <f t="shared" si="11"/>
        <v>0</v>
      </c>
      <c r="Y31" s="27">
        <v>0</v>
      </c>
      <c r="Z31" s="27">
        <v>0</v>
      </c>
      <c r="AA31" s="20">
        <f t="shared" si="12"/>
        <v>0</v>
      </c>
      <c r="AB31" s="25">
        <v>0</v>
      </c>
      <c r="AC31" s="25">
        <v>0</v>
      </c>
      <c r="AD31" s="20">
        <f t="shared" si="13"/>
        <v>0</v>
      </c>
      <c r="AE31" s="28">
        <v>0</v>
      </c>
      <c r="AF31" s="28">
        <v>0</v>
      </c>
    </row>
    <row r="32" spans="1:32" ht="25.5" customHeight="1" x14ac:dyDescent="0.2">
      <c r="A32" s="21" t="s">
        <v>37</v>
      </c>
      <c r="B32" s="22">
        <v>27</v>
      </c>
      <c r="C32" s="19">
        <f t="shared" si="2"/>
        <v>5</v>
      </c>
      <c r="D32" s="19">
        <f t="shared" si="4"/>
        <v>5</v>
      </c>
      <c r="E32" s="19">
        <f t="shared" si="3"/>
        <v>0</v>
      </c>
      <c r="F32" s="20">
        <f t="shared" si="5"/>
        <v>0</v>
      </c>
      <c r="G32" s="23">
        <v>0</v>
      </c>
      <c r="H32" s="23">
        <v>0</v>
      </c>
      <c r="I32" s="20">
        <f t="shared" si="6"/>
        <v>0</v>
      </c>
      <c r="J32" s="23">
        <v>0</v>
      </c>
      <c r="K32" s="23">
        <v>0</v>
      </c>
      <c r="L32" s="20">
        <f t="shared" si="7"/>
        <v>3</v>
      </c>
      <c r="M32" s="25">
        <v>3</v>
      </c>
      <c r="N32" s="25">
        <v>0</v>
      </c>
      <c r="O32" s="20">
        <f t="shared" si="8"/>
        <v>0</v>
      </c>
      <c r="P32" s="25">
        <v>0</v>
      </c>
      <c r="Q32" s="25">
        <v>0</v>
      </c>
      <c r="R32" s="20">
        <f t="shared" si="9"/>
        <v>1</v>
      </c>
      <c r="S32" s="41">
        <f t="shared" si="14"/>
        <v>1</v>
      </c>
      <c r="T32" s="41">
        <f t="shared" si="14"/>
        <v>0</v>
      </c>
      <c r="U32" s="20">
        <f t="shared" si="10"/>
        <v>1</v>
      </c>
      <c r="V32" s="25">
        <v>1</v>
      </c>
      <c r="W32" s="25">
        <v>0</v>
      </c>
      <c r="X32" s="20">
        <f t="shared" si="11"/>
        <v>0</v>
      </c>
      <c r="Y32" s="27">
        <v>0</v>
      </c>
      <c r="Z32" s="27">
        <v>0</v>
      </c>
      <c r="AA32" s="20">
        <f t="shared" si="12"/>
        <v>0</v>
      </c>
      <c r="AB32" s="25">
        <v>0</v>
      </c>
      <c r="AC32" s="25">
        <v>0</v>
      </c>
      <c r="AD32" s="20">
        <f t="shared" si="13"/>
        <v>0</v>
      </c>
      <c r="AE32" s="28">
        <v>0</v>
      </c>
      <c r="AF32" s="28">
        <v>0</v>
      </c>
    </row>
    <row r="33" spans="1:35" ht="25.5" customHeight="1" x14ac:dyDescent="0.2">
      <c r="A33" s="32" t="s">
        <v>38</v>
      </c>
      <c r="B33" s="22">
        <v>28</v>
      </c>
      <c r="C33" s="19">
        <f t="shared" si="2"/>
        <v>396</v>
      </c>
      <c r="D33" s="19">
        <f t="shared" si="4"/>
        <v>102</v>
      </c>
      <c r="E33" s="19">
        <f t="shared" si="3"/>
        <v>294</v>
      </c>
      <c r="F33" s="20">
        <f t="shared" si="5"/>
        <v>15</v>
      </c>
      <c r="G33" s="23">
        <v>12</v>
      </c>
      <c r="H33" s="23">
        <v>3</v>
      </c>
      <c r="I33" s="20">
        <f t="shared" si="6"/>
        <v>331</v>
      </c>
      <c r="J33" s="23">
        <v>50</v>
      </c>
      <c r="K33" s="23">
        <v>281</v>
      </c>
      <c r="L33" s="20">
        <f t="shared" si="7"/>
        <v>9</v>
      </c>
      <c r="M33" s="25">
        <v>7</v>
      </c>
      <c r="N33" s="25">
        <v>2</v>
      </c>
      <c r="O33" s="20">
        <f t="shared" si="8"/>
        <v>5</v>
      </c>
      <c r="P33" s="25">
        <v>5</v>
      </c>
      <c r="Q33" s="25">
        <v>0</v>
      </c>
      <c r="R33" s="20">
        <f t="shared" si="9"/>
        <v>18</v>
      </c>
      <c r="S33" s="41">
        <f t="shared" si="14"/>
        <v>14</v>
      </c>
      <c r="T33" s="41">
        <f t="shared" si="14"/>
        <v>4</v>
      </c>
      <c r="U33" s="20">
        <f t="shared" si="10"/>
        <v>14</v>
      </c>
      <c r="V33" s="25">
        <v>13</v>
      </c>
      <c r="W33" s="25">
        <v>1</v>
      </c>
      <c r="X33" s="20">
        <f t="shared" si="11"/>
        <v>1</v>
      </c>
      <c r="Y33" s="27">
        <v>0</v>
      </c>
      <c r="Z33" s="27">
        <v>1</v>
      </c>
      <c r="AA33" s="20">
        <f t="shared" si="12"/>
        <v>3</v>
      </c>
      <c r="AB33" s="25">
        <v>1</v>
      </c>
      <c r="AC33" s="25">
        <v>2</v>
      </c>
      <c r="AD33" s="20">
        <f t="shared" si="13"/>
        <v>0</v>
      </c>
      <c r="AE33" s="28">
        <v>0</v>
      </c>
      <c r="AF33" s="28">
        <v>0</v>
      </c>
    </row>
    <row r="34" spans="1:35" ht="25.5" customHeight="1" x14ac:dyDescent="0.2">
      <c r="A34" s="17" t="s">
        <v>70</v>
      </c>
      <c r="B34" s="18">
        <v>29</v>
      </c>
      <c r="C34" s="19">
        <f t="shared" si="2"/>
        <v>3819</v>
      </c>
      <c r="D34" s="19">
        <f t="shared" si="4"/>
        <v>2248</v>
      </c>
      <c r="E34" s="19">
        <f t="shared" si="3"/>
        <v>1571</v>
      </c>
      <c r="F34" s="20">
        <f t="shared" si="5"/>
        <v>1317</v>
      </c>
      <c r="G34" s="20">
        <f>SUM(G35:G43)</f>
        <v>574</v>
      </c>
      <c r="H34" s="20">
        <f>SUM(H35:H43)</f>
        <v>743</v>
      </c>
      <c r="I34" s="20">
        <f t="shared" si="6"/>
        <v>616</v>
      </c>
      <c r="J34" s="20">
        <f>J35+J36+J37+J38</f>
        <v>366</v>
      </c>
      <c r="K34" s="20">
        <f>K35+K36+K37+K38</f>
        <v>250</v>
      </c>
      <c r="L34" s="20">
        <f>M34+N34</f>
        <v>370</v>
      </c>
      <c r="M34" s="20">
        <f>M35+M36+M37+M38</f>
        <v>275</v>
      </c>
      <c r="N34" s="20">
        <f>N35+N36+N37+N38</f>
        <v>95</v>
      </c>
      <c r="O34" s="20">
        <f>P34+Q34</f>
        <v>288</v>
      </c>
      <c r="P34" s="20">
        <f>P35+P36+P37+P38</f>
        <v>185</v>
      </c>
      <c r="Q34" s="20">
        <f>Q35+Q36+Q37+Q38</f>
        <v>103</v>
      </c>
      <c r="R34" s="20">
        <f>S34+T34</f>
        <v>614</v>
      </c>
      <c r="S34" s="20">
        <f>S35+S36+S37+S38</f>
        <v>424</v>
      </c>
      <c r="T34" s="20">
        <f>T35+T36+T37+T38</f>
        <v>190</v>
      </c>
      <c r="U34" s="20">
        <f>V34+W34</f>
        <v>532</v>
      </c>
      <c r="V34" s="20">
        <f>V35+V36+V37+V38</f>
        <v>363</v>
      </c>
      <c r="W34" s="20">
        <f>W35+W36+W37+W38</f>
        <v>169</v>
      </c>
      <c r="X34" s="20">
        <f>Y34+Z34</f>
        <v>42</v>
      </c>
      <c r="Y34" s="20">
        <f>Y35+Y36+Y37+Y38</f>
        <v>28</v>
      </c>
      <c r="Z34" s="20">
        <f>Z35+Z36+Z37+Z38</f>
        <v>14</v>
      </c>
      <c r="AA34" s="20">
        <f>AB34+AC34</f>
        <v>34</v>
      </c>
      <c r="AB34" s="20">
        <f>AB35+AB36+AB37+AB38</f>
        <v>30</v>
      </c>
      <c r="AC34" s="20">
        <f>AC35+AC36+AC37+AC38</f>
        <v>4</v>
      </c>
      <c r="AD34" s="20">
        <f>AE34+AF34</f>
        <v>6</v>
      </c>
      <c r="AE34" s="20">
        <f>AE35+AE36+AE37+AE38</f>
        <v>3</v>
      </c>
      <c r="AF34" s="20">
        <f>AF35+AF36+AF37+AF38</f>
        <v>3</v>
      </c>
    </row>
    <row r="35" spans="1:35" s="31" customFormat="1" ht="25.5" customHeight="1" x14ac:dyDescent="0.2">
      <c r="A35" s="29" t="s">
        <v>39</v>
      </c>
      <c r="B35" s="30">
        <v>30</v>
      </c>
      <c r="C35" s="19">
        <f t="shared" si="2"/>
        <v>1094</v>
      </c>
      <c r="D35" s="19">
        <f t="shared" si="4"/>
        <v>910</v>
      </c>
      <c r="E35" s="19">
        <f t="shared" si="3"/>
        <v>184</v>
      </c>
      <c r="F35" s="20">
        <f t="shared" si="5"/>
        <v>153</v>
      </c>
      <c r="G35" s="23">
        <v>134</v>
      </c>
      <c r="H35" s="23">
        <v>19</v>
      </c>
      <c r="I35" s="20">
        <f t="shared" si="6"/>
        <v>190</v>
      </c>
      <c r="J35" s="23">
        <v>137</v>
      </c>
      <c r="K35" s="23">
        <v>53</v>
      </c>
      <c r="L35" s="20">
        <f t="shared" si="7"/>
        <v>142</v>
      </c>
      <c r="M35" s="25">
        <v>130</v>
      </c>
      <c r="N35" s="25">
        <v>12</v>
      </c>
      <c r="O35" s="20">
        <f t="shared" si="8"/>
        <v>105</v>
      </c>
      <c r="P35" s="25">
        <v>91</v>
      </c>
      <c r="Q35" s="25">
        <v>14</v>
      </c>
      <c r="R35" s="20">
        <f t="shared" si="9"/>
        <v>252</v>
      </c>
      <c r="S35" s="41">
        <f>SUM(V35,Y35,AB35,AE35,AH35,AK35,AN35,AQ35,AT35,AW35,AZ35,BC35,BF35,BI35,BL35,BO35,BR35,BU35,BX35,CA35,CD35,CG35,CJ35,CM35,CP35,CS35,CV35,CY35,DB35,DE35,DH35,DK35,DN35,DQ35,DT35,DW35,DZ35,EC35,EF35,EI35,EL35,EO35,ER35)</f>
        <v>209</v>
      </c>
      <c r="T35" s="41">
        <f>SUM(W35,Z35,AC35,AF35,AI35,AL35,AO35,AR35,AU35,AX35,BA35,BD35,BG35,BJ35,BM35,BP35,BS35,BV35,BY35,CB35,CE35,CH35,CK35,CN35,CQ35,CT35,CW35,CZ35,DC35,DF35,DI35,DL35,DO35,DR35,DU35,DX35,EA35,ED35,EG35,EJ35,EM35,EP35,ES35)</f>
        <v>43</v>
      </c>
      <c r="U35" s="20">
        <f t="shared" si="10"/>
        <v>232</v>
      </c>
      <c r="V35" s="25">
        <v>190</v>
      </c>
      <c r="W35" s="25">
        <v>42</v>
      </c>
      <c r="X35" s="20">
        <f t="shared" si="11"/>
        <v>10</v>
      </c>
      <c r="Y35" s="27">
        <v>9</v>
      </c>
      <c r="Z35" s="27">
        <v>1</v>
      </c>
      <c r="AA35" s="20">
        <f t="shared" si="12"/>
        <v>10</v>
      </c>
      <c r="AB35" s="25">
        <v>10</v>
      </c>
      <c r="AC35" s="25">
        <v>0</v>
      </c>
      <c r="AD35" s="20">
        <f t="shared" si="13"/>
        <v>0</v>
      </c>
      <c r="AE35" s="28">
        <v>0</v>
      </c>
      <c r="AF35" s="28">
        <v>0</v>
      </c>
      <c r="AH35" s="1"/>
      <c r="AI35" s="1"/>
    </row>
    <row r="36" spans="1:35" ht="25.5" customHeight="1" x14ac:dyDescent="0.2">
      <c r="A36" s="32" t="s">
        <v>40</v>
      </c>
      <c r="B36" s="22">
        <v>31</v>
      </c>
      <c r="C36" s="19">
        <f t="shared" si="2"/>
        <v>1054</v>
      </c>
      <c r="D36" s="19">
        <f t="shared" si="4"/>
        <v>428</v>
      </c>
      <c r="E36" s="19">
        <f t="shared" si="3"/>
        <v>626</v>
      </c>
      <c r="F36" s="20">
        <f t="shared" si="5"/>
        <v>136</v>
      </c>
      <c r="G36" s="23">
        <v>59</v>
      </c>
      <c r="H36" s="23">
        <v>77</v>
      </c>
      <c r="I36" s="20">
        <f t="shared" si="6"/>
        <v>297</v>
      </c>
      <c r="J36" s="23">
        <v>125</v>
      </c>
      <c r="K36" s="23">
        <v>172</v>
      </c>
      <c r="L36" s="20">
        <f t="shared" si="7"/>
        <v>117</v>
      </c>
      <c r="M36" s="25">
        <v>44</v>
      </c>
      <c r="N36" s="25">
        <v>73</v>
      </c>
      <c r="O36" s="20">
        <f t="shared" si="8"/>
        <v>102</v>
      </c>
      <c r="P36" s="25">
        <v>32</v>
      </c>
      <c r="Q36" s="25">
        <v>70</v>
      </c>
      <c r="R36" s="20">
        <f t="shared" si="9"/>
        <v>201</v>
      </c>
      <c r="S36" s="41">
        <f t="shared" ref="S36:T38" si="15">SUM(V36,Y36,AB36,AE36,AH36,AK36,AN36,AQ36,AT36,AW36,AZ36,BC36,BF36,BI36,BL36,BO36,BR36,BU36,BX36,CA36,CD36,CG36,CJ36,CM36,CP36,CS36,CV36,CY36,DB36,DE36,DH36,DK36,DN36,DQ36,DT36,DW36,DZ36,EC36,EF36,EI36,EL36,EO36,ER36)</f>
        <v>84</v>
      </c>
      <c r="T36" s="41">
        <f t="shared" si="15"/>
        <v>117</v>
      </c>
      <c r="U36" s="20">
        <f t="shared" si="10"/>
        <v>157</v>
      </c>
      <c r="V36" s="25">
        <v>58</v>
      </c>
      <c r="W36" s="25">
        <v>99</v>
      </c>
      <c r="X36" s="20">
        <f t="shared" si="11"/>
        <v>26</v>
      </c>
      <c r="Y36" s="27">
        <v>15</v>
      </c>
      <c r="Z36" s="27">
        <v>11</v>
      </c>
      <c r="AA36" s="20">
        <f t="shared" si="12"/>
        <v>15</v>
      </c>
      <c r="AB36" s="25">
        <v>11</v>
      </c>
      <c r="AC36" s="25">
        <v>4</v>
      </c>
      <c r="AD36" s="20">
        <f t="shared" si="13"/>
        <v>3</v>
      </c>
      <c r="AE36" s="28">
        <v>0</v>
      </c>
      <c r="AF36" s="28">
        <v>3</v>
      </c>
    </row>
    <row r="37" spans="1:35" ht="25.5" customHeight="1" x14ac:dyDescent="0.2">
      <c r="A37" s="21" t="s">
        <v>41</v>
      </c>
      <c r="B37" s="22">
        <v>32</v>
      </c>
      <c r="C37" s="19">
        <f t="shared" si="2"/>
        <v>400</v>
      </c>
      <c r="D37" s="19">
        <f t="shared" si="4"/>
        <v>366</v>
      </c>
      <c r="E37" s="19">
        <f t="shared" si="3"/>
        <v>34</v>
      </c>
      <c r="F37" s="20">
        <f t="shared" si="5"/>
        <v>106</v>
      </c>
      <c r="G37" s="23">
        <v>103</v>
      </c>
      <c r="H37" s="23">
        <v>3</v>
      </c>
      <c r="I37" s="20">
        <f t="shared" si="6"/>
        <v>49</v>
      </c>
      <c r="J37" s="23">
        <v>42</v>
      </c>
      <c r="K37" s="23">
        <v>7</v>
      </c>
      <c r="L37" s="20">
        <f t="shared" si="7"/>
        <v>46</v>
      </c>
      <c r="M37" s="25">
        <v>45</v>
      </c>
      <c r="N37" s="25">
        <v>1</v>
      </c>
      <c r="O37" s="20">
        <f t="shared" si="8"/>
        <v>47</v>
      </c>
      <c r="P37" s="25">
        <v>40</v>
      </c>
      <c r="Q37" s="25">
        <v>7</v>
      </c>
      <c r="R37" s="20">
        <f t="shared" si="9"/>
        <v>76</v>
      </c>
      <c r="S37" s="41">
        <f t="shared" si="15"/>
        <v>68</v>
      </c>
      <c r="T37" s="41">
        <f t="shared" si="15"/>
        <v>8</v>
      </c>
      <c r="U37" s="20">
        <f t="shared" si="10"/>
        <v>64</v>
      </c>
      <c r="V37" s="25">
        <v>56</v>
      </c>
      <c r="W37" s="25">
        <v>8</v>
      </c>
      <c r="X37" s="20">
        <f t="shared" si="11"/>
        <v>3</v>
      </c>
      <c r="Y37" s="27">
        <v>3</v>
      </c>
      <c r="Z37" s="27">
        <v>0</v>
      </c>
      <c r="AA37" s="20">
        <f t="shared" si="12"/>
        <v>6</v>
      </c>
      <c r="AB37" s="25">
        <v>6</v>
      </c>
      <c r="AC37" s="25">
        <v>0</v>
      </c>
      <c r="AD37" s="20">
        <f t="shared" si="13"/>
        <v>3</v>
      </c>
      <c r="AE37" s="28">
        <v>3</v>
      </c>
      <c r="AF37" s="28">
        <v>0</v>
      </c>
    </row>
    <row r="38" spans="1:35" ht="25.5" customHeight="1" x14ac:dyDescent="0.2">
      <c r="A38" s="21" t="s">
        <v>42</v>
      </c>
      <c r="B38" s="22">
        <v>33</v>
      </c>
      <c r="C38" s="19">
        <f t="shared" si="2"/>
        <v>372</v>
      </c>
      <c r="D38" s="19">
        <f t="shared" si="4"/>
        <v>285</v>
      </c>
      <c r="E38" s="19">
        <f t="shared" si="3"/>
        <v>87</v>
      </c>
      <c r="F38" s="20">
        <f t="shared" si="5"/>
        <v>23</v>
      </c>
      <c r="G38" s="23">
        <v>19</v>
      </c>
      <c r="H38" s="23">
        <v>4</v>
      </c>
      <c r="I38" s="20">
        <f t="shared" si="6"/>
        <v>80</v>
      </c>
      <c r="J38" s="23">
        <v>62</v>
      </c>
      <c r="K38" s="23">
        <v>18</v>
      </c>
      <c r="L38" s="20">
        <f t="shared" si="7"/>
        <v>65</v>
      </c>
      <c r="M38" s="25">
        <v>56</v>
      </c>
      <c r="N38" s="25">
        <v>9</v>
      </c>
      <c r="O38" s="20">
        <f t="shared" si="8"/>
        <v>34</v>
      </c>
      <c r="P38" s="25">
        <v>22</v>
      </c>
      <c r="Q38" s="25">
        <v>12</v>
      </c>
      <c r="R38" s="20">
        <f t="shared" si="9"/>
        <v>85</v>
      </c>
      <c r="S38" s="41">
        <f t="shared" si="15"/>
        <v>63</v>
      </c>
      <c r="T38" s="41">
        <f t="shared" si="15"/>
        <v>22</v>
      </c>
      <c r="U38" s="20">
        <f t="shared" si="10"/>
        <v>79</v>
      </c>
      <c r="V38" s="25">
        <v>59</v>
      </c>
      <c r="W38" s="25">
        <v>20</v>
      </c>
      <c r="X38" s="20">
        <f t="shared" si="11"/>
        <v>3</v>
      </c>
      <c r="Y38" s="27">
        <v>1</v>
      </c>
      <c r="Z38" s="27">
        <v>2</v>
      </c>
      <c r="AA38" s="20">
        <f t="shared" si="12"/>
        <v>3</v>
      </c>
      <c r="AB38" s="25">
        <v>3</v>
      </c>
      <c r="AC38" s="25">
        <v>0</v>
      </c>
      <c r="AD38" s="20">
        <f t="shared" si="13"/>
        <v>0</v>
      </c>
      <c r="AE38" s="28">
        <v>0</v>
      </c>
      <c r="AF38" s="28">
        <v>0</v>
      </c>
    </row>
    <row r="39" spans="1:35" ht="25.5" customHeight="1" x14ac:dyDescent="0.2">
      <c r="A39" s="17" t="s">
        <v>69</v>
      </c>
      <c r="B39" s="18">
        <v>34</v>
      </c>
      <c r="C39" s="19">
        <f t="shared" si="2"/>
        <v>3087</v>
      </c>
      <c r="D39" s="19">
        <f t="shared" si="4"/>
        <v>1202</v>
      </c>
      <c r="E39" s="19">
        <f t="shared" si="3"/>
        <v>1885</v>
      </c>
      <c r="F39" s="20">
        <f t="shared" si="5"/>
        <v>546</v>
      </c>
      <c r="G39" s="20">
        <f>G40+G41+G42+G43+G44+G45+G46+G47</f>
        <v>196</v>
      </c>
      <c r="H39" s="20">
        <f>H40+H41+H42+H43+H44+H45+H46+H47</f>
        <v>350</v>
      </c>
      <c r="I39" s="20">
        <f t="shared" si="6"/>
        <v>805</v>
      </c>
      <c r="J39" s="20">
        <f>J40+J41+J42+J43+J44+J45+J46+J47</f>
        <v>336</v>
      </c>
      <c r="K39" s="20">
        <f>K40+K41+K42+K43+K44+K45+K46+K47</f>
        <v>469</v>
      </c>
      <c r="L39" s="20">
        <f t="shared" si="7"/>
        <v>408</v>
      </c>
      <c r="M39" s="20">
        <f>M40+M41+M42+M43+M44+M45+M46+M47</f>
        <v>145</v>
      </c>
      <c r="N39" s="20">
        <f>N40+N41+N42+N43+N44+N45+N46+N47</f>
        <v>263</v>
      </c>
      <c r="O39" s="20">
        <f t="shared" si="8"/>
        <v>288</v>
      </c>
      <c r="P39" s="20">
        <f>P40+P41+P42+P43+P44+P45+P46+P47</f>
        <v>86</v>
      </c>
      <c r="Q39" s="20">
        <f>Q40+Q41+Q42+Q43+Q44+Q45+Q46+Q47</f>
        <v>202</v>
      </c>
      <c r="R39" s="20">
        <f t="shared" si="9"/>
        <v>538</v>
      </c>
      <c r="S39" s="20">
        <f>S40+S41+S42+S43+S44+S45+S46+S47</f>
        <v>224</v>
      </c>
      <c r="T39" s="20">
        <f>T40+T41+T42+T43+T44+T45+T46+T47</f>
        <v>314</v>
      </c>
      <c r="U39" s="20">
        <f t="shared" si="10"/>
        <v>345</v>
      </c>
      <c r="V39" s="20">
        <f>V40+V41+V42+V43+V44+V45+V46+V47</f>
        <v>127</v>
      </c>
      <c r="W39" s="20">
        <f>W40+W41+W42+W43+W44+W45+W46+W47</f>
        <v>218</v>
      </c>
      <c r="X39" s="20">
        <f t="shared" si="11"/>
        <v>53</v>
      </c>
      <c r="Y39" s="20">
        <f>Y40+Y41+Y42+Y43+Y44+Y45+Y46+Y47</f>
        <v>33</v>
      </c>
      <c r="Z39" s="20">
        <f>Z40+Z41+Z42+Z43+Z44+Z45+Z46+Z47</f>
        <v>20</v>
      </c>
      <c r="AA39" s="20">
        <f t="shared" si="12"/>
        <v>101</v>
      </c>
      <c r="AB39" s="20">
        <f>AB40+AB41+AB42+AB43+AB44+AB45+AB46+AB47</f>
        <v>54</v>
      </c>
      <c r="AC39" s="20">
        <f>AC40+AC41+AC42+AC43+AC44+AC45+AC46+AC47</f>
        <v>47</v>
      </c>
      <c r="AD39" s="20">
        <f t="shared" si="13"/>
        <v>3</v>
      </c>
      <c r="AE39" s="20">
        <f>AE40+AE41+AE42+AE43+AE44+AE45+AE46+AE47</f>
        <v>1</v>
      </c>
      <c r="AF39" s="20">
        <f>AF40+AF41+AF42+AF43+AF44+AF45+AF46+AF47</f>
        <v>2</v>
      </c>
    </row>
    <row r="40" spans="1:35" ht="25.5" customHeight="1" x14ac:dyDescent="0.2">
      <c r="A40" s="21" t="s">
        <v>43</v>
      </c>
      <c r="B40" s="22">
        <v>35</v>
      </c>
      <c r="C40" s="19">
        <f t="shared" si="2"/>
        <v>183</v>
      </c>
      <c r="D40" s="19">
        <f t="shared" si="4"/>
        <v>82</v>
      </c>
      <c r="E40" s="19">
        <f t="shared" si="3"/>
        <v>101</v>
      </c>
      <c r="F40" s="20">
        <f t="shared" si="5"/>
        <v>10</v>
      </c>
      <c r="G40" s="23">
        <v>3</v>
      </c>
      <c r="H40" s="23">
        <v>7</v>
      </c>
      <c r="I40" s="20">
        <f t="shared" si="6"/>
        <v>47</v>
      </c>
      <c r="J40" s="23">
        <v>23</v>
      </c>
      <c r="K40" s="23">
        <v>24</v>
      </c>
      <c r="L40" s="20">
        <f t="shared" si="7"/>
        <v>16</v>
      </c>
      <c r="M40" s="25">
        <v>2</v>
      </c>
      <c r="N40" s="25">
        <v>14</v>
      </c>
      <c r="O40" s="20">
        <f t="shared" si="8"/>
        <v>23</v>
      </c>
      <c r="P40" s="25">
        <v>9</v>
      </c>
      <c r="Q40" s="25">
        <v>14</v>
      </c>
      <c r="R40" s="20">
        <f t="shared" si="9"/>
        <v>59</v>
      </c>
      <c r="S40" s="42">
        <v>27</v>
      </c>
      <c r="T40" s="42">
        <v>32</v>
      </c>
      <c r="U40" s="20">
        <f t="shared" si="10"/>
        <v>13</v>
      </c>
      <c r="V40" s="25">
        <v>4</v>
      </c>
      <c r="W40" s="25">
        <v>9</v>
      </c>
      <c r="X40" s="20">
        <f t="shared" si="11"/>
        <v>7</v>
      </c>
      <c r="Y40" s="27">
        <v>7</v>
      </c>
      <c r="Z40" s="27">
        <v>0</v>
      </c>
      <c r="AA40" s="20">
        <f t="shared" si="12"/>
        <v>7</v>
      </c>
      <c r="AB40" s="25">
        <v>6</v>
      </c>
      <c r="AC40" s="25">
        <v>1</v>
      </c>
      <c r="AD40" s="20">
        <f t="shared" si="13"/>
        <v>1</v>
      </c>
      <c r="AE40" s="28">
        <v>1</v>
      </c>
      <c r="AF40" s="28">
        <v>0</v>
      </c>
    </row>
    <row r="41" spans="1:35" ht="25.5" customHeight="1" x14ac:dyDescent="0.2">
      <c r="A41" s="21" t="s">
        <v>44</v>
      </c>
      <c r="B41" s="22">
        <v>36</v>
      </c>
      <c r="C41" s="19">
        <f t="shared" si="2"/>
        <v>73</v>
      </c>
      <c r="D41" s="19">
        <f t="shared" si="4"/>
        <v>40</v>
      </c>
      <c r="E41" s="19">
        <f t="shared" si="3"/>
        <v>33</v>
      </c>
      <c r="F41" s="20">
        <f t="shared" si="5"/>
        <v>11</v>
      </c>
      <c r="G41" s="23">
        <v>4</v>
      </c>
      <c r="H41" s="23">
        <v>7</v>
      </c>
      <c r="I41" s="20">
        <f t="shared" si="6"/>
        <v>12</v>
      </c>
      <c r="J41" s="23">
        <v>10</v>
      </c>
      <c r="K41" s="23">
        <v>2</v>
      </c>
      <c r="L41" s="20">
        <f t="shared" si="7"/>
        <v>10</v>
      </c>
      <c r="M41" s="25">
        <v>6</v>
      </c>
      <c r="N41" s="25">
        <v>4</v>
      </c>
      <c r="O41" s="20">
        <f t="shared" si="8"/>
        <v>15</v>
      </c>
      <c r="P41" s="25">
        <v>4</v>
      </c>
      <c r="Q41" s="25">
        <v>11</v>
      </c>
      <c r="R41" s="20">
        <f t="shared" si="9"/>
        <v>15</v>
      </c>
      <c r="S41" s="42">
        <f t="shared" ref="S41:T47" si="16">SUM(V41,Y41,AB41,AE41,AH41,AK41,AN41,AQ41,AT41,AW41,AZ41,BC41,BF41,BI41,BL41,BO41,BR41,BU41,BX41,CA41,CD41,CG41,CJ41,CM41,CP41,CS41,CV41,CY41,DB41,DE41,DH41,DK41,DN41,DQ41,DT41,DW41,DZ41,EC41,EF41,EI41,EL41,EO41,ER41)</f>
        <v>8</v>
      </c>
      <c r="T41" s="42">
        <v>7</v>
      </c>
      <c r="U41" s="20">
        <f t="shared" si="10"/>
        <v>5</v>
      </c>
      <c r="V41" s="25">
        <v>3</v>
      </c>
      <c r="W41" s="25">
        <v>2</v>
      </c>
      <c r="X41" s="20">
        <f t="shared" si="11"/>
        <v>2</v>
      </c>
      <c r="Y41" s="27">
        <v>2</v>
      </c>
      <c r="Z41" s="27">
        <v>0</v>
      </c>
      <c r="AA41" s="20">
        <f t="shared" si="12"/>
        <v>3</v>
      </c>
      <c r="AB41" s="25">
        <v>3</v>
      </c>
      <c r="AC41" s="25">
        <v>0</v>
      </c>
      <c r="AD41" s="20">
        <f t="shared" si="13"/>
        <v>0</v>
      </c>
      <c r="AE41" s="28">
        <v>0</v>
      </c>
      <c r="AF41" s="28">
        <v>0</v>
      </c>
    </row>
    <row r="42" spans="1:35" ht="25.5" customHeight="1" x14ac:dyDescent="0.2">
      <c r="A42" s="21" t="s">
        <v>45</v>
      </c>
      <c r="B42" s="22">
        <v>37</v>
      </c>
      <c r="C42" s="19">
        <f t="shared" si="2"/>
        <v>1207</v>
      </c>
      <c r="D42" s="19">
        <f t="shared" si="4"/>
        <v>272</v>
      </c>
      <c r="E42" s="19">
        <f t="shared" si="3"/>
        <v>935</v>
      </c>
      <c r="F42" s="20">
        <f t="shared" si="5"/>
        <v>214</v>
      </c>
      <c r="G42" s="23">
        <v>33</v>
      </c>
      <c r="H42" s="23">
        <v>181</v>
      </c>
      <c r="I42" s="20">
        <f t="shared" si="6"/>
        <v>294</v>
      </c>
      <c r="J42" s="23">
        <v>66</v>
      </c>
      <c r="K42" s="23">
        <v>228</v>
      </c>
      <c r="L42" s="20">
        <f t="shared" si="7"/>
        <v>182</v>
      </c>
      <c r="M42" s="25">
        <v>36</v>
      </c>
      <c r="N42" s="25">
        <v>146</v>
      </c>
      <c r="O42" s="20">
        <f t="shared" si="8"/>
        <v>115</v>
      </c>
      <c r="P42" s="25">
        <v>13</v>
      </c>
      <c r="Q42" s="25">
        <v>102</v>
      </c>
      <c r="R42" s="20">
        <f t="shared" si="9"/>
        <v>201</v>
      </c>
      <c r="S42" s="41">
        <f t="shared" si="16"/>
        <v>62</v>
      </c>
      <c r="T42" s="41">
        <f t="shared" si="16"/>
        <v>139</v>
      </c>
      <c r="U42" s="20">
        <f t="shared" si="10"/>
        <v>152</v>
      </c>
      <c r="V42" s="25">
        <v>39</v>
      </c>
      <c r="W42" s="25">
        <v>113</v>
      </c>
      <c r="X42" s="20">
        <f t="shared" si="11"/>
        <v>17</v>
      </c>
      <c r="Y42" s="27">
        <v>7</v>
      </c>
      <c r="Z42" s="27">
        <v>10</v>
      </c>
      <c r="AA42" s="20">
        <f t="shared" si="12"/>
        <v>30</v>
      </c>
      <c r="AB42" s="25">
        <v>16</v>
      </c>
      <c r="AC42" s="25">
        <v>14</v>
      </c>
      <c r="AD42" s="20">
        <f t="shared" si="13"/>
        <v>2</v>
      </c>
      <c r="AE42" s="28">
        <v>0</v>
      </c>
      <c r="AF42" s="28">
        <v>2</v>
      </c>
    </row>
    <row r="43" spans="1:35" ht="25.5" customHeight="1" x14ac:dyDescent="0.2">
      <c r="A43" s="21" t="s">
        <v>46</v>
      </c>
      <c r="B43" s="22">
        <v>38</v>
      </c>
      <c r="C43" s="19">
        <f t="shared" si="2"/>
        <v>611</v>
      </c>
      <c r="D43" s="19">
        <f t="shared" si="4"/>
        <v>205</v>
      </c>
      <c r="E43" s="19">
        <f t="shared" si="3"/>
        <v>406</v>
      </c>
      <c r="F43" s="20">
        <f t="shared" si="5"/>
        <v>118</v>
      </c>
      <c r="G43" s="23">
        <v>23</v>
      </c>
      <c r="H43" s="23">
        <v>95</v>
      </c>
      <c r="I43" s="20">
        <f t="shared" si="6"/>
        <v>135</v>
      </c>
      <c r="J43" s="23">
        <v>36</v>
      </c>
      <c r="K43" s="23">
        <v>99</v>
      </c>
      <c r="L43" s="20">
        <f t="shared" si="7"/>
        <v>109</v>
      </c>
      <c r="M43" s="25">
        <v>53</v>
      </c>
      <c r="N43" s="25">
        <v>56</v>
      </c>
      <c r="O43" s="20">
        <f t="shared" si="8"/>
        <v>37</v>
      </c>
      <c r="P43" s="25">
        <v>5</v>
      </c>
      <c r="Q43" s="25">
        <v>32</v>
      </c>
      <c r="R43" s="20">
        <f t="shared" si="9"/>
        <v>106</v>
      </c>
      <c r="S43" s="41">
        <f t="shared" si="16"/>
        <v>44</v>
      </c>
      <c r="T43" s="41">
        <f t="shared" si="16"/>
        <v>62</v>
      </c>
      <c r="U43" s="20">
        <f t="shared" si="10"/>
        <v>71</v>
      </c>
      <c r="V43" s="25">
        <v>25</v>
      </c>
      <c r="W43" s="25">
        <v>46</v>
      </c>
      <c r="X43" s="20">
        <f t="shared" si="11"/>
        <v>11</v>
      </c>
      <c r="Y43" s="27">
        <v>6</v>
      </c>
      <c r="Z43" s="27">
        <v>5</v>
      </c>
      <c r="AA43" s="20">
        <f t="shared" si="12"/>
        <v>24</v>
      </c>
      <c r="AB43" s="25">
        <v>13</v>
      </c>
      <c r="AC43" s="25">
        <v>11</v>
      </c>
      <c r="AD43" s="20">
        <f t="shared" si="13"/>
        <v>0</v>
      </c>
      <c r="AE43" s="28">
        <v>0</v>
      </c>
      <c r="AF43" s="28">
        <v>0</v>
      </c>
    </row>
    <row r="44" spans="1:35" ht="25.5" customHeight="1" x14ac:dyDescent="0.2">
      <c r="A44" s="21" t="s">
        <v>47</v>
      </c>
      <c r="B44" s="22">
        <v>39</v>
      </c>
      <c r="C44" s="19">
        <f t="shared" si="2"/>
        <v>179</v>
      </c>
      <c r="D44" s="19">
        <f t="shared" si="4"/>
        <v>51</v>
      </c>
      <c r="E44" s="19">
        <f t="shared" si="3"/>
        <v>128</v>
      </c>
      <c r="F44" s="20">
        <f t="shared" si="5"/>
        <v>30</v>
      </c>
      <c r="G44" s="23">
        <v>7</v>
      </c>
      <c r="H44" s="23">
        <v>23</v>
      </c>
      <c r="I44" s="20">
        <f t="shared" si="6"/>
        <v>39</v>
      </c>
      <c r="J44" s="23">
        <v>10</v>
      </c>
      <c r="K44" s="23">
        <v>29</v>
      </c>
      <c r="L44" s="20">
        <f t="shared" si="7"/>
        <v>18</v>
      </c>
      <c r="M44" s="25">
        <v>7</v>
      </c>
      <c r="N44" s="25">
        <v>11</v>
      </c>
      <c r="O44" s="20">
        <f t="shared" si="8"/>
        <v>22</v>
      </c>
      <c r="P44" s="25">
        <v>5</v>
      </c>
      <c r="Q44" s="25">
        <v>17</v>
      </c>
      <c r="R44" s="20">
        <f t="shared" si="9"/>
        <v>35</v>
      </c>
      <c r="S44" s="41">
        <f t="shared" si="16"/>
        <v>11</v>
      </c>
      <c r="T44" s="41">
        <f t="shared" si="16"/>
        <v>24</v>
      </c>
      <c r="U44" s="20">
        <f t="shared" si="10"/>
        <v>23</v>
      </c>
      <c r="V44" s="25">
        <v>3</v>
      </c>
      <c r="W44" s="25">
        <v>20</v>
      </c>
      <c r="X44" s="20">
        <f t="shared" si="11"/>
        <v>4</v>
      </c>
      <c r="Y44" s="27">
        <v>3</v>
      </c>
      <c r="Z44" s="27">
        <v>1</v>
      </c>
      <c r="AA44" s="20">
        <f t="shared" si="12"/>
        <v>8</v>
      </c>
      <c r="AB44" s="25">
        <v>5</v>
      </c>
      <c r="AC44" s="25">
        <v>3</v>
      </c>
      <c r="AD44" s="20">
        <f t="shared" si="13"/>
        <v>0</v>
      </c>
      <c r="AE44" s="28">
        <v>0</v>
      </c>
      <c r="AF44" s="28">
        <v>0</v>
      </c>
    </row>
    <row r="45" spans="1:35" ht="25.5" customHeight="1" x14ac:dyDescent="0.2">
      <c r="A45" s="32" t="s">
        <v>48</v>
      </c>
      <c r="B45" s="22">
        <v>40</v>
      </c>
      <c r="C45" s="19">
        <f t="shared" si="2"/>
        <v>200</v>
      </c>
      <c r="D45" s="19">
        <f t="shared" si="4"/>
        <v>129</v>
      </c>
      <c r="E45" s="19">
        <f t="shared" si="3"/>
        <v>71</v>
      </c>
      <c r="F45" s="20">
        <f t="shared" si="5"/>
        <v>36</v>
      </c>
      <c r="G45" s="23">
        <v>25</v>
      </c>
      <c r="H45" s="23">
        <v>11</v>
      </c>
      <c r="I45" s="20">
        <f t="shared" si="6"/>
        <v>53</v>
      </c>
      <c r="J45" s="23">
        <v>29</v>
      </c>
      <c r="K45" s="23">
        <v>24</v>
      </c>
      <c r="L45" s="20">
        <f t="shared" si="7"/>
        <v>36</v>
      </c>
      <c r="M45" s="25">
        <v>24</v>
      </c>
      <c r="N45" s="25">
        <v>12</v>
      </c>
      <c r="O45" s="20">
        <f t="shared" si="8"/>
        <v>17</v>
      </c>
      <c r="P45" s="25">
        <v>11</v>
      </c>
      <c r="Q45" s="25">
        <v>6</v>
      </c>
      <c r="R45" s="20">
        <f t="shared" si="9"/>
        <v>29</v>
      </c>
      <c r="S45" s="41">
        <f t="shared" si="16"/>
        <v>20</v>
      </c>
      <c r="T45" s="41">
        <f t="shared" si="16"/>
        <v>9</v>
      </c>
      <c r="U45" s="20">
        <f t="shared" si="10"/>
        <v>22</v>
      </c>
      <c r="V45" s="25">
        <v>14</v>
      </c>
      <c r="W45" s="25">
        <v>8</v>
      </c>
      <c r="X45" s="20">
        <f t="shared" si="11"/>
        <v>4</v>
      </c>
      <c r="Y45" s="27">
        <v>3</v>
      </c>
      <c r="Z45" s="27">
        <v>1</v>
      </c>
      <c r="AA45" s="20">
        <f t="shared" si="12"/>
        <v>3</v>
      </c>
      <c r="AB45" s="25">
        <v>3</v>
      </c>
      <c r="AC45" s="25">
        <v>0</v>
      </c>
      <c r="AD45" s="20">
        <f t="shared" si="13"/>
        <v>0</v>
      </c>
      <c r="AE45" s="28">
        <v>0</v>
      </c>
      <c r="AF45" s="28">
        <v>0</v>
      </c>
    </row>
    <row r="46" spans="1:35" ht="25.5" customHeight="1" x14ac:dyDescent="0.2">
      <c r="A46" s="21" t="s">
        <v>49</v>
      </c>
      <c r="B46" s="22">
        <v>41</v>
      </c>
      <c r="C46" s="19">
        <f t="shared" si="2"/>
        <v>358</v>
      </c>
      <c r="D46" s="19">
        <f t="shared" si="4"/>
        <v>282</v>
      </c>
      <c r="E46" s="19">
        <f t="shared" si="3"/>
        <v>76</v>
      </c>
      <c r="F46" s="20">
        <f t="shared" si="5"/>
        <v>87</v>
      </c>
      <c r="G46" s="23">
        <v>79</v>
      </c>
      <c r="H46" s="23">
        <v>8</v>
      </c>
      <c r="I46" s="20">
        <f t="shared" si="6"/>
        <v>94</v>
      </c>
      <c r="J46" s="23">
        <v>70</v>
      </c>
      <c r="K46" s="23">
        <v>24</v>
      </c>
      <c r="L46" s="20">
        <f t="shared" si="7"/>
        <v>22</v>
      </c>
      <c r="M46" s="25">
        <v>15</v>
      </c>
      <c r="N46" s="25">
        <v>7</v>
      </c>
      <c r="O46" s="20">
        <f t="shared" si="8"/>
        <v>41</v>
      </c>
      <c r="P46" s="25">
        <v>36</v>
      </c>
      <c r="Q46" s="25">
        <v>5</v>
      </c>
      <c r="R46" s="20">
        <f t="shared" si="9"/>
        <v>57</v>
      </c>
      <c r="S46" s="41">
        <f t="shared" si="16"/>
        <v>41</v>
      </c>
      <c r="T46" s="41">
        <f t="shared" si="16"/>
        <v>16</v>
      </c>
      <c r="U46" s="20">
        <f t="shared" si="10"/>
        <v>46</v>
      </c>
      <c r="V46" s="25">
        <v>31</v>
      </c>
      <c r="W46" s="25">
        <v>15</v>
      </c>
      <c r="X46" s="20">
        <f t="shared" si="11"/>
        <v>5</v>
      </c>
      <c r="Y46" s="27">
        <v>4</v>
      </c>
      <c r="Z46" s="27">
        <v>1</v>
      </c>
      <c r="AA46" s="20">
        <f t="shared" si="12"/>
        <v>6</v>
      </c>
      <c r="AB46" s="25">
        <v>6</v>
      </c>
      <c r="AC46" s="25">
        <v>0</v>
      </c>
      <c r="AD46" s="20">
        <f t="shared" si="13"/>
        <v>0</v>
      </c>
      <c r="AE46" s="28">
        <v>0</v>
      </c>
      <c r="AF46" s="28">
        <v>0</v>
      </c>
    </row>
    <row r="47" spans="1:35" ht="25.5" customHeight="1" x14ac:dyDescent="0.2">
      <c r="A47" s="21" t="s">
        <v>50</v>
      </c>
      <c r="B47" s="22">
        <v>42</v>
      </c>
      <c r="C47" s="19">
        <f t="shared" si="2"/>
        <v>276</v>
      </c>
      <c r="D47" s="19">
        <f t="shared" si="4"/>
        <v>141</v>
      </c>
      <c r="E47" s="19">
        <f t="shared" si="3"/>
        <v>135</v>
      </c>
      <c r="F47" s="20">
        <f t="shared" si="5"/>
        <v>40</v>
      </c>
      <c r="G47" s="23">
        <v>22</v>
      </c>
      <c r="H47" s="23">
        <v>18</v>
      </c>
      <c r="I47" s="20">
        <f t="shared" si="6"/>
        <v>131</v>
      </c>
      <c r="J47" s="23">
        <v>92</v>
      </c>
      <c r="K47" s="23">
        <v>39</v>
      </c>
      <c r="L47" s="20">
        <f t="shared" si="7"/>
        <v>15</v>
      </c>
      <c r="M47" s="25">
        <v>2</v>
      </c>
      <c r="N47" s="25">
        <v>13</v>
      </c>
      <c r="O47" s="20">
        <f t="shared" si="8"/>
        <v>18</v>
      </c>
      <c r="P47" s="25">
        <v>3</v>
      </c>
      <c r="Q47" s="25">
        <v>15</v>
      </c>
      <c r="R47" s="20">
        <f t="shared" si="9"/>
        <v>36</v>
      </c>
      <c r="S47" s="41">
        <f t="shared" si="16"/>
        <v>11</v>
      </c>
      <c r="T47" s="41">
        <f t="shared" si="16"/>
        <v>25</v>
      </c>
      <c r="U47" s="20">
        <f t="shared" si="10"/>
        <v>13</v>
      </c>
      <c r="V47" s="25">
        <v>8</v>
      </c>
      <c r="W47" s="25">
        <v>5</v>
      </c>
      <c r="X47" s="20">
        <f t="shared" si="11"/>
        <v>3</v>
      </c>
      <c r="Y47" s="27">
        <v>1</v>
      </c>
      <c r="Z47" s="27">
        <v>2</v>
      </c>
      <c r="AA47" s="20">
        <f t="shared" si="12"/>
        <v>20</v>
      </c>
      <c r="AB47" s="25">
        <v>2</v>
      </c>
      <c r="AC47" s="25">
        <v>18</v>
      </c>
      <c r="AD47" s="20">
        <f t="shared" si="13"/>
        <v>0</v>
      </c>
      <c r="AE47" s="28">
        <v>0</v>
      </c>
      <c r="AF47" s="28">
        <v>0</v>
      </c>
    </row>
    <row r="48" spans="1:35" ht="25.5" customHeight="1" x14ac:dyDescent="0.2">
      <c r="A48" s="17" t="s">
        <v>68</v>
      </c>
      <c r="B48" s="18">
        <v>43</v>
      </c>
      <c r="C48" s="19">
        <f t="shared" si="2"/>
        <v>2229</v>
      </c>
      <c r="D48" s="19">
        <f t="shared" si="4"/>
        <v>639</v>
      </c>
      <c r="E48" s="19">
        <f t="shared" si="3"/>
        <v>1590</v>
      </c>
      <c r="F48" s="20">
        <f t="shared" si="5"/>
        <v>380</v>
      </c>
      <c r="G48" s="20">
        <f>G49+G50+G51+G52+G53+G54+G55</f>
        <v>115</v>
      </c>
      <c r="H48" s="20">
        <f>H49+H50+H51+H52+H53+H54+H55</f>
        <v>265</v>
      </c>
      <c r="I48" s="20">
        <f t="shared" si="6"/>
        <v>676</v>
      </c>
      <c r="J48" s="20">
        <f>J49+J50+J51+J52+J53+J54+J55</f>
        <v>205</v>
      </c>
      <c r="K48" s="20">
        <f>K49+K50+K51+K52+K53+K54+K55</f>
        <v>471</v>
      </c>
      <c r="L48" s="20">
        <f t="shared" si="7"/>
        <v>175</v>
      </c>
      <c r="M48" s="20">
        <f>M49+M50+M51+M52+M53+M54+M55</f>
        <v>57</v>
      </c>
      <c r="N48" s="20">
        <f>N49+N50+N51+N52+N53+N54+N55</f>
        <v>118</v>
      </c>
      <c r="O48" s="20">
        <f t="shared" si="8"/>
        <v>289</v>
      </c>
      <c r="P48" s="20">
        <f>P49+P50+P51+P52+P53+P54+P55</f>
        <v>78</v>
      </c>
      <c r="Q48" s="20">
        <f>Q49+Q50+Q51+Q52+Q53+Q54+Q55</f>
        <v>211</v>
      </c>
      <c r="R48" s="20">
        <f t="shared" si="9"/>
        <v>317</v>
      </c>
      <c r="S48" s="20">
        <f>S49+S50+S51+S52+S53+S54+S55</f>
        <v>72</v>
      </c>
      <c r="T48" s="20">
        <f>T49+T50+T51+T52+T53+T54+T55</f>
        <v>245</v>
      </c>
      <c r="U48" s="20">
        <f t="shared" si="10"/>
        <v>283</v>
      </c>
      <c r="V48" s="20">
        <f>V49+V50+V51+V52+V53+V54+V55</f>
        <v>90</v>
      </c>
      <c r="W48" s="20">
        <f>W49+W50+W51+W52+W53+W54+W55</f>
        <v>193</v>
      </c>
      <c r="X48" s="20">
        <f t="shared" si="11"/>
        <v>35</v>
      </c>
      <c r="Y48" s="20">
        <f>Y49+Y50+Y51+Y52+Y53+Y54+Y55</f>
        <v>2</v>
      </c>
      <c r="Z48" s="20">
        <f>Z49+Z50+Z51+Z52+Z53+Z54+Z55</f>
        <v>33</v>
      </c>
      <c r="AA48" s="20">
        <f t="shared" si="12"/>
        <v>67</v>
      </c>
      <c r="AB48" s="20">
        <f>AB49+AB50+AB51+AB52+AB53+AB54+AB55</f>
        <v>20</v>
      </c>
      <c r="AC48" s="20">
        <f>AC49+AC50+AC51+AC52+AC53+AC54+AC55</f>
        <v>47</v>
      </c>
      <c r="AD48" s="20">
        <f t="shared" si="13"/>
        <v>7</v>
      </c>
      <c r="AE48" s="20">
        <f>AE49+AE50+AE51+AE52+AE53+AE54+AE55</f>
        <v>0</v>
      </c>
      <c r="AF48" s="20">
        <f>AF49+AF50+AF51+AF52+AF53+AF54+AF55</f>
        <v>7</v>
      </c>
    </row>
    <row r="49" spans="1:32" ht="25.5" customHeight="1" x14ac:dyDescent="0.2">
      <c r="A49" s="32" t="s">
        <v>51</v>
      </c>
      <c r="B49" s="22">
        <v>44</v>
      </c>
      <c r="C49" s="19">
        <f t="shared" si="2"/>
        <v>706</v>
      </c>
      <c r="D49" s="19">
        <f t="shared" si="4"/>
        <v>124</v>
      </c>
      <c r="E49" s="19">
        <f t="shared" si="3"/>
        <v>582</v>
      </c>
      <c r="F49" s="20">
        <f t="shared" si="5"/>
        <v>161</v>
      </c>
      <c r="G49" s="23">
        <v>34</v>
      </c>
      <c r="H49" s="23">
        <v>127</v>
      </c>
      <c r="I49" s="20">
        <f t="shared" si="6"/>
        <v>199</v>
      </c>
      <c r="J49" s="23">
        <v>25</v>
      </c>
      <c r="K49" s="23">
        <v>174</v>
      </c>
      <c r="L49" s="20">
        <f t="shared" si="7"/>
        <v>59</v>
      </c>
      <c r="M49" s="25">
        <v>18</v>
      </c>
      <c r="N49" s="25">
        <v>41</v>
      </c>
      <c r="O49" s="20">
        <f t="shared" si="8"/>
        <v>71</v>
      </c>
      <c r="P49" s="25">
        <v>3</v>
      </c>
      <c r="Q49" s="25">
        <v>68</v>
      </c>
      <c r="R49" s="20">
        <f t="shared" si="9"/>
        <v>66</v>
      </c>
      <c r="S49" s="25">
        <v>5</v>
      </c>
      <c r="T49" s="25">
        <v>61</v>
      </c>
      <c r="U49" s="20">
        <f t="shared" si="10"/>
        <v>110</v>
      </c>
      <c r="V49" s="25">
        <v>35</v>
      </c>
      <c r="W49" s="25">
        <v>75</v>
      </c>
      <c r="X49" s="20">
        <f t="shared" si="11"/>
        <v>8</v>
      </c>
      <c r="Y49" s="27">
        <v>1</v>
      </c>
      <c r="Z49" s="27">
        <v>7</v>
      </c>
      <c r="AA49" s="20">
        <f t="shared" si="12"/>
        <v>26</v>
      </c>
      <c r="AB49" s="25">
        <v>3</v>
      </c>
      <c r="AC49" s="25">
        <v>23</v>
      </c>
      <c r="AD49" s="20">
        <f t="shared" si="13"/>
        <v>6</v>
      </c>
      <c r="AE49" s="28">
        <v>0</v>
      </c>
      <c r="AF49" s="28">
        <v>6</v>
      </c>
    </row>
    <row r="50" spans="1:32" ht="25.5" customHeight="1" x14ac:dyDescent="0.2">
      <c r="A50" s="32" t="s">
        <v>52</v>
      </c>
      <c r="B50" s="22">
        <v>45</v>
      </c>
      <c r="C50" s="19">
        <f t="shared" si="2"/>
        <v>63</v>
      </c>
      <c r="D50" s="19">
        <f t="shared" si="4"/>
        <v>18</v>
      </c>
      <c r="E50" s="19">
        <f t="shared" si="3"/>
        <v>45</v>
      </c>
      <c r="F50" s="20">
        <f t="shared" si="5"/>
        <v>8</v>
      </c>
      <c r="G50" s="23">
        <v>4</v>
      </c>
      <c r="H50" s="23">
        <v>4</v>
      </c>
      <c r="I50" s="20">
        <f t="shared" si="6"/>
        <v>22</v>
      </c>
      <c r="J50" s="23">
        <v>5</v>
      </c>
      <c r="K50" s="23">
        <v>17</v>
      </c>
      <c r="L50" s="20">
        <f t="shared" si="7"/>
        <v>4</v>
      </c>
      <c r="M50" s="25">
        <v>0</v>
      </c>
      <c r="N50" s="25">
        <v>4</v>
      </c>
      <c r="O50" s="20">
        <f t="shared" si="8"/>
        <v>8</v>
      </c>
      <c r="P50" s="25">
        <v>3</v>
      </c>
      <c r="Q50" s="25">
        <v>5</v>
      </c>
      <c r="R50" s="20">
        <f t="shared" si="9"/>
        <v>10</v>
      </c>
      <c r="S50" s="25">
        <v>2</v>
      </c>
      <c r="T50" s="25">
        <v>8</v>
      </c>
      <c r="U50" s="20">
        <f t="shared" si="10"/>
        <v>6</v>
      </c>
      <c r="V50" s="25">
        <v>3</v>
      </c>
      <c r="W50" s="25">
        <v>3</v>
      </c>
      <c r="X50" s="20">
        <f t="shared" si="11"/>
        <v>1</v>
      </c>
      <c r="Y50" s="27">
        <v>0</v>
      </c>
      <c r="Z50" s="27">
        <v>1</v>
      </c>
      <c r="AA50" s="20">
        <f t="shared" si="12"/>
        <v>4</v>
      </c>
      <c r="AB50" s="25">
        <v>1</v>
      </c>
      <c r="AC50" s="25">
        <v>3</v>
      </c>
      <c r="AD50" s="20">
        <f t="shared" si="13"/>
        <v>0</v>
      </c>
      <c r="AE50" s="28">
        <v>0</v>
      </c>
      <c r="AF50" s="28">
        <v>0</v>
      </c>
    </row>
    <row r="51" spans="1:32" ht="25.5" customHeight="1" x14ac:dyDescent="0.2">
      <c r="A51" s="21" t="s">
        <v>53</v>
      </c>
      <c r="B51" s="22">
        <v>46</v>
      </c>
      <c r="C51" s="19">
        <f t="shared" si="2"/>
        <v>157</v>
      </c>
      <c r="D51" s="19">
        <f t="shared" si="4"/>
        <v>18</v>
      </c>
      <c r="E51" s="19">
        <f t="shared" si="3"/>
        <v>139</v>
      </c>
      <c r="F51" s="20">
        <f t="shared" si="5"/>
        <v>33</v>
      </c>
      <c r="G51" s="23">
        <v>2</v>
      </c>
      <c r="H51" s="23">
        <v>31</v>
      </c>
      <c r="I51" s="20">
        <f t="shared" si="6"/>
        <v>40</v>
      </c>
      <c r="J51" s="23">
        <v>6</v>
      </c>
      <c r="K51" s="23">
        <v>34</v>
      </c>
      <c r="L51" s="20">
        <f t="shared" si="7"/>
        <v>11</v>
      </c>
      <c r="M51" s="25">
        <v>2</v>
      </c>
      <c r="N51" s="25">
        <v>9</v>
      </c>
      <c r="O51" s="20">
        <f t="shared" si="8"/>
        <v>21</v>
      </c>
      <c r="P51" s="25">
        <v>1</v>
      </c>
      <c r="Q51" s="25">
        <v>20</v>
      </c>
      <c r="R51" s="20">
        <f t="shared" si="9"/>
        <v>28</v>
      </c>
      <c r="S51" s="25">
        <v>4</v>
      </c>
      <c r="T51" s="25">
        <v>24</v>
      </c>
      <c r="U51" s="20">
        <f t="shared" si="10"/>
        <v>19</v>
      </c>
      <c r="V51" s="25">
        <v>2</v>
      </c>
      <c r="W51" s="25">
        <v>17</v>
      </c>
      <c r="X51" s="20">
        <f t="shared" si="11"/>
        <v>2</v>
      </c>
      <c r="Y51" s="27">
        <v>0</v>
      </c>
      <c r="Z51" s="27">
        <v>2</v>
      </c>
      <c r="AA51" s="20">
        <f t="shared" si="12"/>
        <v>3</v>
      </c>
      <c r="AB51" s="25">
        <v>1</v>
      </c>
      <c r="AC51" s="25">
        <v>2</v>
      </c>
      <c r="AD51" s="20">
        <f t="shared" si="13"/>
        <v>0</v>
      </c>
      <c r="AE51" s="28">
        <v>0</v>
      </c>
      <c r="AF51" s="28">
        <v>0</v>
      </c>
    </row>
    <row r="52" spans="1:32" ht="25.5" customHeight="1" x14ac:dyDescent="0.2">
      <c r="A52" s="32" t="s">
        <v>54</v>
      </c>
      <c r="B52" s="22">
        <v>47</v>
      </c>
      <c r="C52" s="19">
        <f t="shared" si="2"/>
        <v>70</v>
      </c>
      <c r="D52" s="19">
        <f t="shared" si="4"/>
        <v>28</v>
      </c>
      <c r="E52" s="19">
        <f t="shared" si="3"/>
        <v>42</v>
      </c>
      <c r="F52" s="20">
        <f t="shared" si="5"/>
        <v>9</v>
      </c>
      <c r="G52" s="23">
        <v>3</v>
      </c>
      <c r="H52" s="23">
        <v>6</v>
      </c>
      <c r="I52" s="20">
        <f t="shared" si="6"/>
        <v>15</v>
      </c>
      <c r="J52" s="23">
        <v>5</v>
      </c>
      <c r="K52" s="23">
        <v>10</v>
      </c>
      <c r="L52" s="20">
        <f t="shared" si="7"/>
        <v>5</v>
      </c>
      <c r="M52" s="25">
        <v>3</v>
      </c>
      <c r="N52" s="25">
        <v>2</v>
      </c>
      <c r="O52" s="20">
        <f t="shared" si="8"/>
        <v>18</v>
      </c>
      <c r="P52" s="25">
        <v>4</v>
      </c>
      <c r="Q52" s="25">
        <v>14</v>
      </c>
      <c r="R52" s="20">
        <f t="shared" si="9"/>
        <v>6</v>
      </c>
      <c r="S52" s="25">
        <v>4</v>
      </c>
      <c r="T52" s="25">
        <v>2</v>
      </c>
      <c r="U52" s="20">
        <f t="shared" si="10"/>
        <v>12</v>
      </c>
      <c r="V52" s="25">
        <v>9</v>
      </c>
      <c r="W52" s="25">
        <v>3</v>
      </c>
      <c r="X52" s="20">
        <f t="shared" si="11"/>
        <v>1</v>
      </c>
      <c r="Y52" s="27">
        <v>0</v>
      </c>
      <c r="Z52" s="27">
        <v>1</v>
      </c>
      <c r="AA52" s="20">
        <f t="shared" si="12"/>
        <v>4</v>
      </c>
      <c r="AB52" s="25">
        <v>0</v>
      </c>
      <c r="AC52" s="25">
        <v>4</v>
      </c>
      <c r="AD52" s="20">
        <f t="shared" si="13"/>
        <v>0</v>
      </c>
      <c r="AE52" s="28">
        <v>0</v>
      </c>
      <c r="AF52" s="28">
        <v>0</v>
      </c>
    </row>
    <row r="53" spans="1:32" ht="25.5" customHeight="1" x14ac:dyDescent="0.2">
      <c r="A53" s="32" t="s">
        <v>55</v>
      </c>
      <c r="B53" s="22">
        <v>48</v>
      </c>
      <c r="C53" s="19">
        <f t="shared" si="2"/>
        <v>999</v>
      </c>
      <c r="D53" s="19">
        <f t="shared" si="4"/>
        <v>346</v>
      </c>
      <c r="E53" s="19">
        <f t="shared" si="3"/>
        <v>653</v>
      </c>
      <c r="F53" s="20">
        <f t="shared" si="5"/>
        <v>128</v>
      </c>
      <c r="G53" s="23">
        <v>54</v>
      </c>
      <c r="H53" s="23">
        <v>74</v>
      </c>
      <c r="I53" s="20">
        <f t="shared" si="6"/>
        <v>330</v>
      </c>
      <c r="J53" s="23">
        <v>120</v>
      </c>
      <c r="K53" s="23">
        <v>210</v>
      </c>
      <c r="L53" s="20">
        <f t="shared" si="7"/>
        <v>77</v>
      </c>
      <c r="M53" s="25">
        <v>31</v>
      </c>
      <c r="N53" s="25">
        <v>46</v>
      </c>
      <c r="O53" s="20">
        <f t="shared" si="8"/>
        <v>118</v>
      </c>
      <c r="P53" s="25">
        <v>45</v>
      </c>
      <c r="Q53" s="25">
        <v>73</v>
      </c>
      <c r="R53" s="20">
        <f t="shared" si="9"/>
        <v>185</v>
      </c>
      <c r="S53" s="25">
        <v>45</v>
      </c>
      <c r="T53" s="25">
        <v>140</v>
      </c>
      <c r="U53" s="20">
        <f t="shared" si="10"/>
        <v>118</v>
      </c>
      <c r="V53" s="25">
        <v>39</v>
      </c>
      <c r="W53" s="25">
        <v>79</v>
      </c>
      <c r="X53" s="20">
        <f t="shared" si="11"/>
        <v>21</v>
      </c>
      <c r="Y53" s="27">
        <v>1</v>
      </c>
      <c r="Z53" s="27">
        <v>20</v>
      </c>
      <c r="AA53" s="20">
        <f t="shared" si="12"/>
        <v>22</v>
      </c>
      <c r="AB53" s="25">
        <v>11</v>
      </c>
      <c r="AC53" s="25">
        <v>11</v>
      </c>
      <c r="AD53" s="20">
        <f t="shared" si="13"/>
        <v>0</v>
      </c>
      <c r="AE53" s="28">
        <v>0</v>
      </c>
      <c r="AF53" s="28">
        <v>0</v>
      </c>
    </row>
    <row r="54" spans="1:32" ht="25.5" customHeight="1" x14ac:dyDescent="0.2">
      <c r="A54" s="32" t="s">
        <v>56</v>
      </c>
      <c r="B54" s="22">
        <v>49</v>
      </c>
      <c r="C54" s="19">
        <f t="shared" si="2"/>
        <v>80</v>
      </c>
      <c r="D54" s="19">
        <f t="shared" si="4"/>
        <v>22</v>
      </c>
      <c r="E54" s="19">
        <f t="shared" si="3"/>
        <v>58</v>
      </c>
      <c r="F54" s="20">
        <f t="shared" si="5"/>
        <v>8</v>
      </c>
      <c r="G54" s="23">
        <v>3</v>
      </c>
      <c r="H54" s="23">
        <v>5</v>
      </c>
      <c r="I54" s="20">
        <f t="shared" si="6"/>
        <v>8</v>
      </c>
      <c r="J54" s="23">
        <v>1</v>
      </c>
      <c r="K54" s="23">
        <v>7</v>
      </c>
      <c r="L54" s="20">
        <f t="shared" si="7"/>
        <v>6</v>
      </c>
      <c r="M54" s="25">
        <v>2</v>
      </c>
      <c r="N54" s="25">
        <v>4</v>
      </c>
      <c r="O54" s="20">
        <f t="shared" si="8"/>
        <v>42</v>
      </c>
      <c r="P54" s="25">
        <v>14</v>
      </c>
      <c r="Q54" s="25">
        <v>28</v>
      </c>
      <c r="R54" s="20">
        <f t="shared" si="9"/>
        <v>4</v>
      </c>
      <c r="S54" s="25">
        <v>1</v>
      </c>
      <c r="T54" s="25">
        <v>3</v>
      </c>
      <c r="U54" s="20">
        <f t="shared" si="10"/>
        <v>8</v>
      </c>
      <c r="V54" s="25">
        <v>1</v>
      </c>
      <c r="W54" s="25">
        <v>7</v>
      </c>
      <c r="X54" s="20">
        <f t="shared" si="11"/>
        <v>1</v>
      </c>
      <c r="Y54" s="27">
        <v>0</v>
      </c>
      <c r="Z54" s="27">
        <v>1</v>
      </c>
      <c r="AA54" s="20">
        <f t="shared" si="12"/>
        <v>2</v>
      </c>
      <c r="AB54" s="25">
        <v>0</v>
      </c>
      <c r="AC54" s="25">
        <v>2</v>
      </c>
      <c r="AD54" s="20">
        <f t="shared" si="13"/>
        <v>1</v>
      </c>
      <c r="AE54" s="28">
        <v>0</v>
      </c>
      <c r="AF54" s="28">
        <v>1</v>
      </c>
    </row>
    <row r="55" spans="1:32" ht="25.5" customHeight="1" x14ac:dyDescent="0.2">
      <c r="A55" s="21" t="s">
        <v>57</v>
      </c>
      <c r="B55" s="22">
        <v>50</v>
      </c>
      <c r="C55" s="19">
        <f t="shared" si="2"/>
        <v>154</v>
      </c>
      <c r="D55" s="19">
        <f t="shared" si="4"/>
        <v>83</v>
      </c>
      <c r="E55" s="19">
        <f t="shared" si="3"/>
        <v>71</v>
      </c>
      <c r="F55" s="20">
        <f t="shared" si="5"/>
        <v>33</v>
      </c>
      <c r="G55" s="23">
        <v>15</v>
      </c>
      <c r="H55" s="23">
        <v>18</v>
      </c>
      <c r="I55" s="20">
        <f t="shared" si="6"/>
        <v>62</v>
      </c>
      <c r="J55" s="23">
        <v>43</v>
      </c>
      <c r="K55" s="23">
        <v>19</v>
      </c>
      <c r="L55" s="20">
        <f t="shared" si="7"/>
        <v>13</v>
      </c>
      <c r="M55" s="25">
        <v>1</v>
      </c>
      <c r="N55" s="25">
        <v>12</v>
      </c>
      <c r="O55" s="20">
        <f t="shared" si="8"/>
        <v>11</v>
      </c>
      <c r="P55" s="25">
        <v>8</v>
      </c>
      <c r="Q55" s="25">
        <v>3</v>
      </c>
      <c r="R55" s="20">
        <f t="shared" si="9"/>
        <v>18</v>
      </c>
      <c r="S55" s="25">
        <v>11</v>
      </c>
      <c r="T55" s="25">
        <v>7</v>
      </c>
      <c r="U55" s="20">
        <f t="shared" si="10"/>
        <v>10</v>
      </c>
      <c r="V55" s="25">
        <v>1</v>
      </c>
      <c r="W55" s="25">
        <v>9</v>
      </c>
      <c r="X55" s="20">
        <f t="shared" si="11"/>
        <v>1</v>
      </c>
      <c r="Y55" s="27">
        <v>0</v>
      </c>
      <c r="Z55" s="27">
        <v>1</v>
      </c>
      <c r="AA55" s="20">
        <f t="shared" si="12"/>
        <v>6</v>
      </c>
      <c r="AB55" s="25">
        <v>4</v>
      </c>
      <c r="AC55" s="25">
        <v>2</v>
      </c>
      <c r="AD55" s="20">
        <f t="shared" si="13"/>
        <v>0</v>
      </c>
      <c r="AE55" s="28">
        <v>0</v>
      </c>
      <c r="AF55" s="28">
        <v>0</v>
      </c>
    </row>
    <row r="56" spans="1:32" ht="25.5" customHeight="1" x14ac:dyDescent="0.2">
      <c r="A56" s="17" t="s">
        <v>74</v>
      </c>
      <c r="B56" s="18">
        <v>51</v>
      </c>
      <c r="C56" s="19">
        <f t="shared" si="2"/>
        <v>394</v>
      </c>
      <c r="D56" s="19">
        <f t="shared" si="4"/>
        <v>220</v>
      </c>
      <c r="E56" s="19">
        <f t="shared" si="3"/>
        <v>174</v>
      </c>
      <c r="F56" s="20">
        <f t="shared" si="5"/>
        <v>0</v>
      </c>
      <c r="G56" s="20"/>
      <c r="H56" s="20"/>
      <c r="I56" s="20">
        <f t="shared" si="6"/>
        <v>140</v>
      </c>
      <c r="J56" s="20">
        <f>J57+J58+J59+J60+J61+J62+J63+J64</f>
        <v>86</v>
      </c>
      <c r="K56" s="20">
        <f>K57+K58+K59+K60+K61+K62+K63+K64</f>
        <v>54</v>
      </c>
      <c r="L56" s="20">
        <f t="shared" si="7"/>
        <v>66</v>
      </c>
      <c r="M56" s="20">
        <f>M57+M58+M59+M60+M61+M62+M63+M64</f>
        <v>50</v>
      </c>
      <c r="N56" s="20">
        <f>N57+N58+N59+N60+N61+N62+N63+N64</f>
        <v>16</v>
      </c>
      <c r="O56" s="20">
        <f t="shared" si="8"/>
        <v>31</v>
      </c>
      <c r="P56" s="20">
        <f>P57+P58+P59+P60+P61+P62+P63+P64</f>
        <v>13</v>
      </c>
      <c r="Q56" s="20">
        <f>Q57+Q58+Q59+Q60+Q61+Q62+Q63+Q64</f>
        <v>18</v>
      </c>
      <c r="R56" s="20">
        <f t="shared" si="9"/>
        <v>41</v>
      </c>
      <c r="S56" s="20">
        <f>S57+S58+S59+S60+S61+S62+S63+S64</f>
        <v>17</v>
      </c>
      <c r="T56" s="20">
        <f>T57+T58+T59+T60+T61+T62+T63+T64</f>
        <v>24</v>
      </c>
      <c r="U56" s="20">
        <f t="shared" si="10"/>
        <v>92</v>
      </c>
      <c r="V56" s="20">
        <f>V57+V58+V59+V60+V61+V62+V63+V64</f>
        <v>36</v>
      </c>
      <c r="W56" s="20">
        <f>W57+W58+W59+W60+W61+W62+W63+W64</f>
        <v>56</v>
      </c>
      <c r="X56" s="20">
        <f t="shared" si="11"/>
        <v>6</v>
      </c>
      <c r="Y56" s="20">
        <f>Y57+Y58+Y59+Y60+Y61+Y62+Y63+Y64</f>
        <v>4</v>
      </c>
      <c r="Z56" s="20">
        <f>Z57+Z58+Z59+Z60+Z61+Z62+Z63+Z64</f>
        <v>2</v>
      </c>
      <c r="AA56" s="20">
        <f t="shared" si="12"/>
        <v>17</v>
      </c>
      <c r="AB56" s="20">
        <f>AB57+AB58+AB59+AB60+AB61+AB62+AB63+AB64</f>
        <v>13</v>
      </c>
      <c r="AC56" s="20">
        <f>AC57+AC58+AC59+AC60+AC61+AC62+AC63+AC64</f>
        <v>4</v>
      </c>
      <c r="AD56" s="20">
        <f t="shared" si="13"/>
        <v>1</v>
      </c>
      <c r="AE56" s="20">
        <f>AE57+AE58+AE59+AE60+AE61+AE62+AE63+AE64</f>
        <v>1</v>
      </c>
      <c r="AF56" s="20">
        <f>AF57+AF58+AF59+AF60+AF61+AF62+AF63+AF64</f>
        <v>0</v>
      </c>
    </row>
    <row r="57" spans="1:32" ht="25.5" customHeight="1" x14ac:dyDescent="0.2">
      <c r="A57" s="21" t="s">
        <v>58</v>
      </c>
      <c r="B57" s="22">
        <v>52</v>
      </c>
      <c r="C57" s="19">
        <f t="shared" si="2"/>
        <v>112</v>
      </c>
      <c r="D57" s="19">
        <f t="shared" si="4"/>
        <v>97</v>
      </c>
      <c r="E57" s="19">
        <f t="shared" si="3"/>
        <v>15</v>
      </c>
      <c r="F57" s="20">
        <f t="shared" si="5"/>
        <v>22</v>
      </c>
      <c r="G57" s="23">
        <v>21</v>
      </c>
      <c r="H57" s="23">
        <v>1</v>
      </c>
      <c r="I57" s="20">
        <f t="shared" si="6"/>
        <v>29</v>
      </c>
      <c r="J57" s="23">
        <v>26</v>
      </c>
      <c r="K57" s="23">
        <v>3</v>
      </c>
      <c r="L57" s="20">
        <f t="shared" si="7"/>
        <v>15</v>
      </c>
      <c r="M57" s="25">
        <v>14</v>
      </c>
      <c r="N57" s="25">
        <v>1</v>
      </c>
      <c r="O57" s="20">
        <f t="shared" si="8"/>
        <v>9</v>
      </c>
      <c r="P57" s="25">
        <v>8</v>
      </c>
      <c r="Q57" s="25">
        <v>1</v>
      </c>
      <c r="R57" s="20">
        <f t="shared" si="9"/>
        <v>13</v>
      </c>
      <c r="S57" s="25">
        <v>8</v>
      </c>
      <c r="T57" s="25">
        <v>5</v>
      </c>
      <c r="U57" s="20">
        <f t="shared" si="10"/>
        <v>17</v>
      </c>
      <c r="V57" s="25">
        <v>13</v>
      </c>
      <c r="W57" s="25">
        <v>4</v>
      </c>
      <c r="X57" s="20">
        <f t="shared" si="11"/>
        <v>3</v>
      </c>
      <c r="Y57" s="27">
        <v>3</v>
      </c>
      <c r="Z57" s="27">
        <v>0</v>
      </c>
      <c r="AA57" s="20">
        <f t="shared" si="12"/>
        <v>3</v>
      </c>
      <c r="AB57" s="25">
        <v>3</v>
      </c>
      <c r="AC57" s="25">
        <v>0</v>
      </c>
      <c r="AD57" s="20">
        <f t="shared" si="13"/>
        <v>1</v>
      </c>
      <c r="AE57" s="28">
        <v>1</v>
      </c>
      <c r="AF57" s="28">
        <v>0</v>
      </c>
    </row>
    <row r="58" spans="1:32" ht="25.5" customHeight="1" x14ac:dyDescent="0.2">
      <c r="A58" s="21" t="s">
        <v>59</v>
      </c>
      <c r="B58" s="22">
        <v>53</v>
      </c>
      <c r="C58" s="19">
        <f t="shared" si="2"/>
        <v>30</v>
      </c>
      <c r="D58" s="19">
        <f t="shared" si="4"/>
        <v>10</v>
      </c>
      <c r="E58" s="19">
        <f t="shared" si="3"/>
        <v>20</v>
      </c>
      <c r="F58" s="20">
        <f t="shared" si="5"/>
        <v>2</v>
      </c>
      <c r="G58" s="23">
        <v>1</v>
      </c>
      <c r="H58" s="23">
        <v>1</v>
      </c>
      <c r="I58" s="20">
        <f t="shared" si="6"/>
        <v>6</v>
      </c>
      <c r="J58" s="23">
        <v>3</v>
      </c>
      <c r="K58" s="23">
        <v>3</v>
      </c>
      <c r="L58" s="20">
        <f t="shared" si="7"/>
        <v>4</v>
      </c>
      <c r="M58" s="25">
        <v>2</v>
      </c>
      <c r="N58" s="25">
        <v>2</v>
      </c>
      <c r="O58" s="20">
        <f t="shared" si="8"/>
        <v>6</v>
      </c>
      <c r="P58" s="25">
        <v>0</v>
      </c>
      <c r="Q58" s="25">
        <v>6</v>
      </c>
      <c r="R58" s="20">
        <f t="shared" si="9"/>
        <v>4</v>
      </c>
      <c r="S58" s="25">
        <v>1</v>
      </c>
      <c r="T58" s="25">
        <v>3</v>
      </c>
      <c r="U58" s="20">
        <f t="shared" si="10"/>
        <v>4</v>
      </c>
      <c r="V58" s="25">
        <v>1</v>
      </c>
      <c r="W58" s="25">
        <v>3</v>
      </c>
      <c r="X58" s="20">
        <f t="shared" si="11"/>
        <v>1</v>
      </c>
      <c r="Y58" s="27">
        <v>1</v>
      </c>
      <c r="Z58" s="27">
        <v>0</v>
      </c>
      <c r="AA58" s="20">
        <f t="shared" si="12"/>
        <v>3</v>
      </c>
      <c r="AB58" s="25">
        <v>1</v>
      </c>
      <c r="AC58" s="25">
        <v>2</v>
      </c>
      <c r="AD58" s="20">
        <f t="shared" si="13"/>
        <v>0</v>
      </c>
      <c r="AE58" s="28">
        <v>0</v>
      </c>
      <c r="AF58" s="28">
        <v>0</v>
      </c>
    </row>
    <row r="59" spans="1:32" ht="25.5" customHeight="1" x14ac:dyDescent="0.2">
      <c r="A59" s="21" t="s">
        <v>60</v>
      </c>
      <c r="B59" s="22">
        <v>54</v>
      </c>
      <c r="C59" s="19">
        <f t="shared" si="2"/>
        <v>10</v>
      </c>
      <c r="D59" s="19">
        <f t="shared" si="4"/>
        <v>4</v>
      </c>
      <c r="E59" s="19">
        <f t="shared" si="3"/>
        <v>6</v>
      </c>
      <c r="F59" s="20">
        <f t="shared" si="5"/>
        <v>1</v>
      </c>
      <c r="G59" s="23">
        <v>0</v>
      </c>
      <c r="H59" s="23">
        <v>1</v>
      </c>
      <c r="I59" s="20">
        <f t="shared" si="6"/>
        <v>2</v>
      </c>
      <c r="J59" s="23">
        <v>2</v>
      </c>
      <c r="K59" s="23">
        <v>0</v>
      </c>
      <c r="L59" s="20">
        <f t="shared" si="7"/>
        <v>2</v>
      </c>
      <c r="M59" s="25">
        <v>1</v>
      </c>
      <c r="N59" s="25">
        <v>1</v>
      </c>
      <c r="O59" s="20">
        <f t="shared" si="8"/>
        <v>2</v>
      </c>
      <c r="P59" s="25">
        <v>0</v>
      </c>
      <c r="Q59" s="25">
        <v>2</v>
      </c>
      <c r="R59" s="20">
        <f t="shared" si="9"/>
        <v>1</v>
      </c>
      <c r="S59" s="25">
        <v>1</v>
      </c>
      <c r="T59" s="25">
        <v>0</v>
      </c>
      <c r="U59" s="20">
        <f t="shared" si="10"/>
        <v>2</v>
      </c>
      <c r="V59" s="25">
        <v>0</v>
      </c>
      <c r="W59" s="25">
        <v>2</v>
      </c>
      <c r="X59" s="20">
        <f t="shared" si="11"/>
        <v>0</v>
      </c>
      <c r="Y59" s="27">
        <v>0</v>
      </c>
      <c r="Z59" s="27">
        <v>0</v>
      </c>
      <c r="AA59" s="20">
        <f t="shared" si="12"/>
        <v>0</v>
      </c>
      <c r="AB59" s="25">
        <v>0</v>
      </c>
      <c r="AC59" s="25">
        <v>0</v>
      </c>
      <c r="AD59" s="20">
        <f t="shared" si="13"/>
        <v>0</v>
      </c>
      <c r="AE59" s="28">
        <v>0</v>
      </c>
      <c r="AF59" s="28">
        <v>0</v>
      </c>
    </row>
    <row r="60" spans="1:32" ht="25.5" customHeight="1" x14ac:dyDescent="0.2">
      <c r="A60" s="21" t="s">
        <v>61</v>
      </c>
      <c r="B60" s="22">
        <v>55</v>
      </c>
      <c r="C60" s="19">
        <f t="shared" si="2"/>
        <v>38</v>
      </c>
      <c r="D60" s="19">
        <f t="shared" si="4"/>
        <v>6</v>
      </c>
      <c r="E60" s="19">
        <f t="shared" si="3"/>
        <v>32</v>
      </c>
      <c r="F60" s="20">
        <f t="shared" si="5"/>
        <v>1</v>
      </c>
      <c r="G60" s="23">
        <v>1</v>
      </c>
      <c r="H60" s="23">
        <v>0</v>
      </c>
      <c r="I60" s="20">
        <f t="shared" si="6"/>
        <v>5</v>
      </c>
      <c r="J60" s="23">
        <v>1</v>
      </c>
      <c r="K60" s="23">
        <v>4</v>
      </c>
      <c r="L60" s="20">
        <f t="shared" si="7"/>
        <v>3</v>
      </c>
      <c r="M60" s="25">
        <v>2</v>
      </c>
      <c r="N60" s="25">
        <v>1</v>
      </c>
      <c r="O60" s="20">
        <f t="shared" si="8"/>
        <v>1</v>
      </c>
      <c r="P60" s="25">
        <v>0</v>
      </c>
      <c r="Q60" s="25">
        <v>1</v>
      </c>
      <c r="R60" s="20">
        <f t="shared" si="9"/>
        <v>3</v>
      </c>
      <c r="S60" s="25">
        <v>1</v>
      </c>
      <c r="T60" s="25">
        <v>2</v>
      </c>
      <c r="U60" s="20">
        <f t="shared" si="10"/>
        <v>24</v>
      </c>
      <c r="V60" s="25">
        <v>0</v>
      </c>
      <c r="W60" s="25">
        <v>24</v>
      </c>
      <c r="X60" s="20">
        <f t="shared" si="11"/>
        <v>0</v>
      </c>
      <c r="Y60" s="27">
        <v>0</v>
      </c>
      <c r="Z60" s="27">
        <v>0</v>
      </c>
      <c r="AA60" s="20">
        <f t="shared" si="12"/>
        <v>1</v>
      </c>
      <c r="AB60" s="25">
        <v>1</v>
      </c>
      <c r="AC60" s="25">
        <v>0</v>
      </c>
      <c r="AD60" s="20">
        <f t="shared" si="13"/>
        <v>0</v>
      </c>
      <c r="AE60" s="28">
        <v>0</v>
      </c>
      <c r="AF60" s="28">
        <v>0</v>
      </c>
    </row>
    <row r="61" spans="1:32" ht="25.5" customHeight="1" x14ac:dyDescent="0.2">
      <c r="A61" s="21" t="s">
        <v>62</v>
      </c>
      <c r="B61" s="22">
        <v>56</v>
      </c>
      <c r="C61" s="19">
        <f t="shared" si="2"/>
        <v>3</v>
      </c>
      <c r="D61" s="19">
        <f t="shared" si="4"/>
        <v>3</v>
      </c>
      <c r="E61" s="19">
        <f t="shared" si="3"/>
        <v>0</v>
      </c>
      <c r="F61" s="20">
        <f t="shared" si="5"/>
        <v>0</v>
      </c>
      <c r="G61" s="23">
        <v>0</v>
      </c>
      <c r="H61" s="23">
        <v>0</v>
      </c>
      <c r="I61" s="20">
        <f t="shared" si="6"/>
        <v>2</v>
      </c>
      <c r="J61" s="23">
        <v>2</v>
      </c>
      <c r="K61" s="23">
        <v>0</v>
      </c>
      <c r="L61" s="20">
        <f t="shared" si="7"/>
        <v>1</v>
      </c>
      <c r="M61" s="25">
        <v>1</v>
      </c>
      <c r="N61" s="25">
        <v>0</v>
      </c>
      <c r="O61" s="20">
        <f t="shared" si="8"/>
        <v>0</v>
      </c>
      <c r="P61" s="25">
        <v>0</v>
      </c>
      <c r="Q61" s="25">
        <v>0</v>
      </c>
      <c r="R61" s="20">
        <f t="shared" si="9"/>
        <v>0</v>
      </c>
      <c r="S61" s="25">
        <v>0</v>
      </c>
      <c r="T61" s="25">
        <v>0</v>
      </c>
      <c r="U61" s="20">
        <f t="shared" si="10"/>
        <v>0</v>
      </c>
      <c r="V61" s="25">
        <v>0</v>
      </c>
      <c r="W61" s="25">
        <v>0</v>
      </c>
      <c r="X61" s="20">
        <f t="shared" si="11"/>
        <v>0</v>
      </c>
      <c r="Y61" s="27">
        <v>0</v>
      </c>
      <c r="Z61" s="27">
        <v>0</v>
      </c>
      <c r="AA61" s="20">
        <f t="shared" si="12"/>
        <v>0</v>
      </c>
      <c r="AB61" s="25">
        <v>0</v>
      </c>
      <c r="AC61" s="25">
        <v>0</v>
      </c>
      <c r="AD61" s="20">
        <f t="shared" si="13"/>
        <v>0</v>
      </c>
      <c r="AE61" s="28">
        <v>0</v>
      </c>
      <c r="AF61" s="28">
        <v>0</v>
      </c>
    </row>
    <row r="62" spans="1:32" ht="25.5" customHeight="1" x14ac:dyDescent="0.2">
      <c r="A62" s="32" t="s">
        <v>63</v>
      </c>
      <c r="B62" s="22">
        <v>57</v>
      </c>
      <c r="C62" s="19">
        <f t="shared" si="2"/>
        <v>8</v>
      </c>
      <c r="D62" s="19">
        <f t="shared" si="4"/>
        <v>7</v>
      </c>
      <c r="E62" s="19">
        <f t="shared" si="3"/>
        <v>1</v>
      </c>
      <c r="F62" s="20">
        <f t="shared" si="5"/>
        <v>1</v>
      </c>
      <c r="G62" s="23">
        <v>1</v>
      </c>
      <c r="H62" s="23">
        <v>0</v>
      </c>
      <c r="I62" s="20">
        <f t="shared" si="6"/>
        <v>2</v>
      </c>
      <c r="J62" s="23">
        <v>2</v>
      </c>
      <c r="K62" s="23">
        <v>0</v>
      </c>
      <c r="L62" s="20">
        <f t="shared" si="7"/>
        <v>2</v>
      </c>
      <c r="M62" s="25">
        <v>2</v>
      </c>
      <c r="N62" s="25">
        <v>0</v>
      </c>
      <c r="O62" s="20">
        <f t="shared" si="8"/>
        <v>1</v>
      </c>
      <c r="P62" s="25">
        <v>1</v>
      </c>
      <c r="Q62" s="25">
        <v>0</v>
      </c>
      <c r="R62" s="20">
        <f t="shared" si="9"/>
        <v>0</v>
      </c>
      <c r="S62" s="25">
        <v>0</v>
      </c>
      <c r="T62" s="25">
        <v>0</v>
      </c>
      <c r="U62" s="20">
        <f t="shared" si="10"/>
        <v>2</v>
      </c>
      <c r="V62" s="25">
        <v>1</v>
      </c>
      <c r="W62" s="25">
        <v>1</v>
      </c>
      <c r="X62" s="20">
        <f t="shared" si="11"/>
        <v>0</v>
      </c>
      <c r="Y62" s="27">
        <v>0</v>
      </c>
      <c r="Z62" s="27">
        <v>0</v>
      </c>
      <c r="AA62" s="20">
        <f t="shared" si="12"/>
        <v>0</v>
      </c>
      <c r="AB62" s="25">
        <v>0</v>
      </c>
      <c r="AC62" s="25">
        <v>0</v>
      </c>
      <c r="AD62" s="20">
        <f t="shared" si="13"/>
        <v>0</v>
      </c>
      <c r="AE62" s="28">
        <v>0</v>
      </c>
      <c r="AF62" s="28">
        <v>0</v>
      </c>
    </row>
    <row r="63" spans="1:32" ht="25.5" customHeight="1" x14ac:dyDescent="0.2">
      <c r="A63" s="32" t="s">
        <v>64</v>
      </c>
      <c r="B63" s="22">
        <v>58</v>
      </c>
      <c r="C63" s="19">
        <f t="shared" si="2"/>
        <v>106</v>
      </c>
      <c r="D63" s="19">
        <f t="shared" si="4"/>
        <v>60</v>
      </c>
      <c r="E63" s="19">
        <f t="shared" si="3"/>
        <v>46</v>
      </c>
      <c r="F63" s="20">
        <f t="shared" si="5"/>
        <v>13</v>
      </c>
      <c r="G63" s="23">
        <v>8</v>
      </c>
      <c r="H63" s="23">
        <v>5</v>
      </c>
      <c r="I63" s="20">
        <f t="shared" si="6"/>
        <v>33</v>
      </c>
      <c r="J63" s="23">
        <v>23</v>
      </c>
      <c r="K63" s="23">
        <v>10</v>
      </c>
      <c r="L63" s="20">
        <f t="shared" si="7"/>
        <v>17</v>
      </c>
      <c r="M63" s="25">
        <v>12</v>
      </c>
      <c r="N63" s="25">
        <v>5</v>
      </c>
      <c r="O63" s="20">
        <f t="shared" si="8"/>
        <v>6</v>
      </c>
      <c r="P63" s="25">
        <v>3</v>
      </c>
      <c r="Q63" s="25">
        <v>3</v>
      </c>
      <c r="R63" s="20">
        <f t="shared" si="9"/>
        <v>3</v>
      </c>
      <c r="S63" s="25">
        <v>1</v>
      </c>
      <c r="T63" s="25">
        <v>2</v>
      </c>
      <c r="U63" s="20">
        <f t="shared" si="10"/>
        <v>29</v>
      </c>
      <c r="V63" s="25">
        <v>10</v>
      </c>
      <c r="W63" s="25">
        <v>19</v>
      </c>
      <c r="X63" s="20">
        <f t="shared" si="11"/>
        <v>2</v>
      </c>
      <c r="Y63" s="27">
        <v>0</v>
      </c>
      <c r="Z63" s="27">
        <v>2</v>
      </c>
      <c r="AA63" s="20">
        <f t="shared" si="12"/>
        <v>3</v>
      </c>
      <c r="AB63" s="25">
        <v>3</v>
      </c>
      <c r="AC63" s="25">
        <v>0</v>
      </c>
      <c r="AD63" s="20">
        <f t="shared" si="13"/>
        <v>0</v>
      </c>
      <c r="AE63" s="28">
        <v>0</v>
      </c>
      <c r="AF63" s="28">
        <v>0</v>
      </c>
    </row>
    <row r="64" spans="1:32" ht="25.5" customHeight="1" x14ac:dyDescent="0.2">
      <c r="A64" s="21" t="s">
        <v>65</v>
      </c>
      <c r="B64" s="22">
        <v>59</v>
      </c>
      <c r="C64" s="19">
        <f t="shared" si="2"/>
        <v>177</v>
      </c>
      <c r="D64" s="19">
        <f t="shared" si="4"/>
        <v>88</v>
      </c>
      <c r="E64" s="19">
        <f t="shared" si="3"/>
        <v>89</v>
      </c>
      <c r="F64" s="20">
        <f t="shared" si="5"/>
        <v>50</v>
      </c>
      <c r="G64" s="23">
        <v>23</v>
      </c>
      <c r="H64" s="23">
        <v>27</v>
      </c>
      <c r="I64" s="20">
        <f t="shared" si="6"/>
        <v>61</v>
      </c>
      <c r="J64" s="23">
        <v>27</v>
      </c>
      <c r="K64" s="23">
        <v>34</v>
      </c>
      <c r="L64" s="20">
        <f t="shared" si="7"/>
        <v>22</v>
      </c>
      <c r="M64" s="25">
        <v>16</v>
      </c>
      <c r="N64" s="25">
        <v>6</v>
      </c>
      <c r="O64" s="20">
        <f t="shared" si="8"/>
        <v>6</v>
      </c>
      <c r="P64" s="25">
        <v>1</v>
      </c>
      <c r="Q64" s="25">
        <v>5</v>
      </c>
      <c r="R64" s="20">
        <f t="shared" si="9"/>
        <v>17</v>
      </c>
      <c r="S64" s="25">
        <v>5</v>
      </c>
      <c r="T64" s="25">
        <v>12</v>
      </c>
      <c r="U64" s="20">
        <f t="shared" si="10"/>
        <v>14</v>
      </c>
      <c r="V64" s="25">
        <v>11</v>
      </c>
      <c r="W64" s="25">
        <v>3</v>
      </c>
      <c r="X64" s="20">
        <f t="shared" si="11"/>
        <v>0</v>
      </c>
      <c r="Y64" s="27">
        <v>0</v>
      </c>
      <c r="Z64" s="27">
        <v>0</v>
      </c>
      <c r="AA64" s="20">
        <f t="shared" si="12"/>
        <v>7</v>
      </c>
      <c r="AB64" s="25">
        <v>5</v>
      </c>
      <c r="AC64" s="25">
        <v>2</v>
      </c>
      <c r="AD64" s="20">
        <f t="shared" si="13"/>
        <v>0</v>
      </c>
      <c r="AE64" s="28">
        <v>0</v>
      </c>
      <c r="AF64" s="28">
        <v>0</v>
      </c>
    </row>
    <row r="65" spans="1:35" s="31" customFormat="1" ht="25.5" customHeight="1" x14ac:dyDescent="0.2">
      <c r="A65" s="43" t="s">
        <v>66</v>
      </c>
      <c r="B65" s="44">
        <v>60</v>
      </c>
      <c r="C65" s="19">
        <f t="shared" si="2"/>
        <v>841</v>
      </c>
      <c r="D65" s="19">
        <f t="shared" si="4"/>
        <v>755</v>
      </c>
      <c r="E65" s="19">
        <f t="shared" si="3"/>
        <v>86</v>
      </c>
      <c r="F65" s="20">
        <f t="shared" si="5"/>
        <v>43</v>
      </c>
      <c r="G65" s="20">
        <v>43</v>
      </c>
      <c r="H65" s="20">
        <v>0</v>
      </c>
      <c r="I65" s="20">
        <f t="shared" si="6"/>
        <v>164</v>
      </c>
      <c r="J65" s="20">
        <v>119</v>
      </c>
      <c r="K65" s="20">
        <v>45</v>
      </c>
      <c r="L65" s="20">
        <f t="shared" si="7"/>
        <v>89</v>
      </c>
      <c r="M65" s="33">
        <v>87</v>
      </c>
      <c r="N65" s="33">
        <v>2</v>
      </c>
      <c r="O65" s="20">
        <f t="shared" si="8"/>
        <v>111</v>
      </c>
      <c r="P65" s="33">
        <v>110</v>
      </c>
      <c r="Q65" s="33">
        <v>1</v>
      </c>
      <c r="R65" s="20">
        <f t="shared" si="9"/>
        <v>288</v>
      </c>
      <c r="S65" s="33">
        <v>256</v>
      </c>
      <c r="T65" s="33">
        <v>32</v>
      </c>
      <c r="U65" s="20">
        <f t="shared" si="10"/>
        <v>68</v>
      </c>
      <c r="V65" s="33">
        <v>66</v>
      </c>
      <c r="W65" s="33">
        <v>2</v>
      </c>
      <c r="X65" s="20">
        <f t="shared" si="11"/>
        <v>48</v>
      </c>
      <c r="Y65" s="45">
        <v>45</v>
      </c>
      <c r="Z65" s="45">
        <v>3</v>
      </c>
      <c r="AA65" s="20">
        <f t="shared" si="12"/>
        <v>25</v>
      </c>
      <c r="AB65" s="33">
        <v>24</v>
      </c>
      <c r="AC65" s="33">
        <v>1</v>
      </c>
      <c r="AD65" s="20">
        <f t="shared" si="13"/>
        <v>5</v>
      </c>
      <c r="AE65" s="46">
        <v>5</v>
      </c>
      <c r="AF65" s="46">
        <v>0</v>
      </c>
      <c r="AH65" s="1"/>
      <c r="AI65" s="1"/>
    </row>
    <row r="66" spans="1:35" s="31" customFormat="1" ht="25.5" customHeight="1" x14ac:dyDescent="0.2">
      <c r="A66" s="43" t="s">
        <v>77</v>
      </c>
      <c r="B66" s="30">
        <v>61</v>
      </c>
      <c r="C66" s="19">
        <f t="shared" si="2"/>
        <v>999</v>
      </c>
      <c r="D66" s="19">
        <f t="shared" si="4"/>
        <v>409</v>
      </c>
      <c r="E66" s="19">
        <f t="shared" si="3"/>
        <v>590</v>
      </c>
      <c r="F66" s="20">
        <f t="shared" si="5"/>
        <v>6</v>
      </c>
      <c r="G66" s="20">
        <v>5</v>
      </c>
      <c r="H66" s="20">
        <v>1</v>
      </c>
      <c r="I66" s="20">
        <f t="shared" si="6"/>
        <v>117</v>
      </c>
      <c r="J66" s="20">
        <v>102</v>
      </c>
      <c r="K66" s="20">
        <v>15</v>
      </c>
      <c r="L66" s="20">
        <f t="shared" si="7"/>
        <v>449</v>
      </c>
      <c r="M66" s="20">
        <v>72</v>
      </c>
      <c r="N66" s="20">
        <v>377</v>
      </c>
      <c r="O66" s="20">
        <f t="shared" si="8"/>
        <v>21</v>
      </c>
      <c r="P66" s="20">
        <v>16</v>
      </c>
      <c r="Q66" s="20">
        <v>5</v>
      </c>
      <c r="R66" s="20">
        <f t="shared" si="9"/>
        <v>337</v>
      </c>
      <c r="S66" s="20">
        <v>186</v>
      </c>
      <c r="T66" s="20">
        <v>151</v>
      </c>
      <c r="U66" s="20">
        <f t="shared" si="10"/>
        <v>29</v>
      </c>
      <c r="V66" s="20">
        <v>17</v>
      </c>
      <c r="W66" s="20">
        <v>12</v>
      </c>
      <c r="X66" s="20">
        <f t="shared" si="11"/>
        <v>14</v>
      </c>
      <c r="Y66" s="45">
        <v>3</v>
      </c>
      <c r="Z66" s="45">
        <v>11</v>
      </c>
      <c r="AA66" s="20">
        <f t="shared" si="12"/>
        <v>20</v>
      </c>
      <c r="AB66" s="20">
        <v>5</v>
      </c>
      <c r="AC66" s="20">
        <v>15</v>
      </c>
      <c r="AD66" s="20">
        <f t="shared" si="13"/>
        <v>6</v>
      </c>
      <c r="AE66" s="46">
        <v>3</v>
      </c>
      <c r="AF66" s="46">
        <v>3</v>
      </c>
      <c r="AH66" s="1"/>
      <c r="AI66" s="1"/>
    </row>
    <row r="67" spans="1:35" s="48" customFormat="1" ht="25.5" customHeight="1" x14ac:dyDescent="0.2">
      <c r="A67" s="47" t="s">
        <v>67</v>
      </c>
      <c r="B67" s="44">
        <v>62</v>
      </c>
      <c r="C67" s="19">
        <f t="shared" si="2"/>
        <v>301</v>
      </c>
      <c r="D67" s="19">
        <f t="shared" si="4"/>
        <v>282</v>
      </c>
      <c r="E67" s="19">
        <f t="shared" si="3"/>
        <v>19</v>
      </c>
      <c r="F67" s="20">
        <f t="shared" si="5"/>
        <v>27</v>
      </c>
      <c r="G67" s="25">
        <v>27</v>
      </c>
      <c r="H67" s="25">
        <v>0</v>
      </c>
      <c r="I67" s="20">
        <f t="shared" si="6"/>
        <v>56</v>
      </c>
      <c r="J67" s="25">
        <v>56</v>
      </c>
      <c r="K67" s="25">
        <v>0</v>
      </c>
      <c r="L67" s="20">
        <f t="shared" si="7"/>
        <v>36</v>
      </c>
      <c r="M67" s="25">
        <v>36</v>
      </c>
      <c r="N67" s="25">
        <v>0</v>
      </c>
      <c r="O67" s="20">
        <f t="shared" si="8"/>
        <v>31</v>
      </c>
      <c r="P67" s="25">
        <v>31</v>
      </c>
      <c r="Q67" s="25">
        <v>0</v>
      </c>
      <c r="R67" s="20">
        <f t="shared" si="9"/>
        <v>86</v>
      </c>
      <c r="S67" s="25">
        <v>84</v>
      </c>
      <c r="T67" s="25">
        <v>2</v>
      </c>
      <c r="U67" s="20">
        <f t="shared" si="10"/>
        <v>38</v>
      </c>
      <c r="V67" s="25">
        <v>26</v>
      </c>
      <c r="W67" s="25">
        <v>12</v>
      </c>
      <c r="X67" s="20">
        <f t="shared" si="11"/>
        <v>12</v>
      </c>
      <c r="Y67" s="45">
        <v>7</v>
      </c>
      <c r="Z67" s="45">
        <v>5</v>
      </c>
      <c r="AA67" s="20">
        <f t="shared" si="12"/>
        <v>14</v>
      </c>
      <c r="AB67" s="25">
        <v>14</v>
      </c>
      <c r="AC67" s="25">
        <v>0</v>
      </c>
      <c r="AD67" s="20">
        <f t="shared" si="13"/>
        <v>1</v>
      </c>
      <c r="AE67" s="28">
        <v>1</v>
      </c>
      <c r="AF67" s="28">
        <v>0</v>
      </c>
      <c r="AH67" s="49"/>
      <c r="AI67" s="49"/>
    </row>
    <row r="69" spans="1:35" x14ac:dyDescent="0.2">
      <c r="A69" s="50" t="s">
        <v>78</v>
      </c>
      <c r="B69" s="50"/>
      <c r="C69" s="50"/>
      <c r="D69" s="50"/>
      <c r="E69" s="51"/>
    </row>
    <row r="70" spans="1:35" x14ac:dyDescent="0.2">
      <c r="A70" s="49"/>
      <c r="B70" s="49"/>
      <c r="C70" s="49"/>
      <c r="D70" s="49"/>
      <c r="E70" s="51"/>
    </row>
    <row r="71" spans="1:35" x14ac:dyDescent="0.2">
      <c r="A71" s="49" t="s">
        <v>80</v>
      </c>
      <c r="B71" s="49"/>
      <c r="C71" s="49"/>
      <c r="D71" s="49"/>
      <c r="E71" s="51"/>
    </row>
    <row r="72" spans="1:35" x14ac:dyDescent="0.2">
      <c r="E72" s="51"/>
    </row>
    <row r="73" spans="1:35" x14ac:dyDescent="0.2">
      <c r="E73" s="51"/>
    </row>
    <row r="74" spans="1:35" x14ac:dyDescent="0.2">
      <c r="E74" s="51"/>
    </row>
    <row r="75" spans="1:35" x14ac:dyDescent="0.2">
      <c r="E75" s="51"/>
    </row>
    <row r="76" spans="1:35" x14ac:dyDescent="0.2">
      <c r="E76" s="51"/>
    </row>
    <row r="77" spans="1:35" x14ac:dyDescent="0.2">
      <c r="E77" s="51"/>
    </row>
    <row r="78" spans="1:35" x14ac:dyDescent="0.2">
      <c r="E78" s="51"/>
    </row>
    <row r="79" spans="1:35" x14ac:dyDescent="0.2">
      <c r="E79" s="51"/>
    </row>
    <row r="80" spans="1:35" x14ac:dyDescent="0.2">
      <c r="E80" s="51"/>
    </row>
    <row r="81" spans="5:5" x14ac:dyDescent="0.2">
      <c r="E81" s="51"/>
    </row>
    <row r="82" spans="5:5" x14ac:dyDescent="0.2">
      <c r="E82" s="51"/>
    </row>
    <row r="83" spans="5:5" x14ac:dyDescent="0.2">
      <c r="E83" s="51"/>
    </row>
    <row r="84" spans="5:5" x14ac:dyDescent="0.2">
      <c r="E84" s="51"/>
    </row>
    <row r="85" spans="5:5" x14ac:dyDescent="0.2">
      <c r="E85" s="51"/>
    </row>
    <row r="86" spans="5:5" x14ac:dyDescent="0.2">
      <c r="E86" s="51"/>
    </row>
    <row r="87" spans="5:5" x14ac:dyDescent="0.2">
      <c r="E87" s="51"/>
    </row>
    <row r="88" spans="5:5" x14ac:dyDescent="0.2">
      <c r="E88" s="51"/>
    </row>
    <row r="89" spans="5:5" x14ac:dyDescent="0.2">
      <c r="E89" s="51"/>
    </row>
    <row r="90" spans="5:5" x14ac:dyDescent="0.2">
      <c r="E90" s="51"/>
    </row>
    <row r="91" spans="5:5" x14ac:dyDescent="0.2">
      <c r="E91" s="51"/>
    </row>
    <row r="92" spans="5:5" x14ac:dyDescent="0.2">
      <c r="E92" s="51"/>
    </row>
    <row r="93" spans="5:5" x14ac:dyDescent="0.2">
      <c r="E93" s="51"/>
    </row>
    <row r="94" spans="5:5" x14ac:dyDescent="0.2">
      <c r="E94" s="51"/>
    </row>
    <row r="95" spans="5:5" x14ac:dyDescent="0.2">
      <c r="E95" s="51"/>
    </row>
    <row r="96" spans="5:5" x14ac:dyDescent="0.2">
      <c r="E96" s="51"/>
    </row>
    <row r="97" spans="5:5" x14ac:dyDescent="0.2">
      <c r="E97" s="51"/>
    </row>
    <row r="98" spans="5:5" x14ac:dyDescent="0.2">
      <c r="E98" s="51"/>
    </row>
    <row r="99" spans="5:5" x14ac:dyDescent="0.2">
      <c r="E99" s="51"/>
    </row>
    <row r="100" spans="5:5" x14ac:dyDescent="0.2">
      <c r="E100" s="51"/>
    </row>
    <row r="101" spans="5:5" x14ac:dyDescent="0.2">
      <c r="E101" s="51"/>
    </row>
    <row r="102" spans="5:5" x14ac:dyDescent="0.2">
      <c r="E102" s="51"/>
    </row>
    <row r="103" spans="5:5" x14ac:dyDescent="0.2">
      <c r="E103" s="51"/>
    </row>
    <row r="104" spans="5:5" x14ac:dyDescent="0.2">
      <c r="E104" s="51"/>
    </row>
    <row r="105" spans="5:5" x14ac:dyDescent="0.2">
      <c r="E105" s="51"/>
    </row>
    <row r="106" spans="5:5" x14ac:dyDescent="0.2">
      <c r="E106" s="51"/>
    </row>
    <row r="107" spans="5:5" x14ac:dyDescent="0.2">
      <c r="E107" s="51"/>
    </row>
    <row r="108" spans="5:5" x14ac:dyDescent="0.2">
      <c r="E108" s="51"/>
    </row>
    <row r="109" spans="5:5" x14ac:dyDescent="0.2">
      <c r="E109" s="51"/>
    </row>
    <row r="110" spans="5:5" x14ac:dyDescent="0.2">
      <c r="E110" s="51"/>
    </row>
    <row r="111" spans="5:5" x14ac:dyDescent="0.2">
      <c r="E111" s="51"/>
    </row>
    <row r="112" spans="5:5" x14ac:dyDescent="0.2">
      <c r="E112" s="51"/>
    </row>
    <row r="113" spans="5:5" x14ac:dyDescent="0.2">
      <c r="E113" s="51"/>
    </row>
    <row r="114" spans="5:5" x14ac:dyDescent="0.2">
      <c r="E114" s="51"/>
    </row>
    <row r="115" spans="5:5" x14ac:dyDescent="0.2">
      <c r="E115" s="51"/>
    </row>
    <row r="116" spans="5:5" x14ac:dyDescent="0.2">
      <c r="E116" s="51"/>
    </row>
    <row r="117" spans="5:5" x14ac:dyDescent="0.2">
      <c r="E117" s="51"/>
    </row>
    <row r="118" spans="5:5" x14ac:dyDescent="0.2">
      <c r="E118" s="51"/>
    </row>
    <row r="119" spans="5:5" x14ac:dyDescent="0.2">
      <c r="E119" s="51"/>
    </row>
    <row r="120" spans="5:5" x14ac:dyDescent="0.2">
      <c r="E120" s="51"/>
    </row>
    <row r="121" spans="5:5" x14ac:dyDescent="0.2">
      <c r="E121" s="51"/>
    </row>
    <row r="122" spans="5:5" x14ac:dyDescent="0.2">
      <c r="E122" s="51"/>
    </row>
    <row r="123" spans="5:5" x14ac:dyDescent="0.2">
      <c r="E123" s="51"/>
    </row>
    <row r="124" spans="5:5" x14ac:dyDescent="0.2">
      <c r="E124" s="51"/>
    </row>
    <row r="125" spans="5:5" x14ac:dyDescent="0.2">
      <c r="E125" s="51"/>
    </row>
    <row r="126" spans="5:5" x14ac:dyDescent="0.2">
      <c r="E126" s="51"/>
    </row>
    <row r="127" spans="5:5" x14ac:dyDescent="0.2">
      <c r="E127" s="51"/>
    </row>
    <row r="128" spans="5:5" x14ac:dyDescent="0.2">
      <c r="E128" s="51"/>
    </row>
    <row r="129" spans="5:5" x14ac:dyDescent="0.2">
      <c r="E129" s="51"/>
    </row>
    <row r="130" spans="5:5" x14ac:dyDescent="0.2">
      <c r="E130" s="51"/>
    </row>
    <row r="131" spans="5:5" x14ac:dyDescent="0.2">
      <c r="E131" s="51"/>
    </row>
    <row r="132" spans="5:5" x14ac:dyDescent="0.2">
      <c r="E132" s="51"/>
    </row>
    <row r="133" spans="5:5" x14ac:dyDescent="0.2">
      <c r="E133" s="51"/>
    </row>
    <row r="134" spans="5:5" x14ac:dyDescent="0.2">
      <c r="E134" s="51"/>
    </row>
    <row r="135" spans="5:5" x14ac:dyDescent="0.2">
      <c r="E135" s="51"/>
    </row>
  </sheetData>
  <mergeCells count="33">
    <mergeCell ref="A69:D69"/>
    <mergeCell ref="R4:R5"/>
    <mergeCell ref="S4:T4"/>
    <mergeCell ref="U4:U5"/>
    <mergeCell ref="V4:W4"/>
    <mergeCell ref="I4:I5"/>
    <mergeCell ref="J4:K4"/>
    <mergeCell ref="L4:L5"/>
    <mergeCell ref="M4:N4"/>
    <mergeCell ref="O4:O5"/>
    <mergeCell ref="A3:A5"/>
    <mergeCell ref="B3:B5"/>
    <mergeCell ref="C3:E3"/>
    <mergeCell ref="F3:H3"/>
    <mergeCell ref="I3:K3"/>
    <mergeCell ref="L3:N3"/>
    <mergeCell ref="X3:Z3"/>
    <mergeCell ref="AA4:AA5"/>
    <mergeCell ref="AB4:AC4"/>
    <mergeCell ref="AD4:AD5"/>
    <mergeCell ref="AE4:AF4"/>
    <mergeCell ref="X4:X5"/>
    <mergeCell ref="Y4:Z4"/>
    <mergeCell ref="AA3:AC3"/>
    <mergeCell ref="AD3:AF3"/>
    <mergeCell ref="O3:Q3"/>
    <mergeCell ref="R3:T3"/>
    <mergeCell ref="U3:W3"/>
    <mergeCell ref="C4:C5"/>
    <mergeCell ref="D4:E4"/>
    <mergeCell ref="F4:F5"/>
    <mergeCell ref="G4:H4"/>
    <mergeCell ref="P4:Q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Zorigbat</dc:creator>
  <cp:lastModifiedBy>Энхцэцэг Ганцолмон</cp:lastModifiedBy>
  <cp:lastPrinted>2023-04-24T06:54:26Z</cp:lastPrinted>
  <dcterms:created xsi:type="dcterms:W3CDTF">2011-01-12T10:32:02Z</dcterms:created>
  <dcterms:modified xsi:type="dcterms:W3CDTF">2026-06-12T00:54:07Z</dcterms:modified>
</cp:coreProperties>
</file>