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Анаргүл\3.Танилцуулга, жинхэнэ гүйцэтгэл\ubstat\2025 ТХҮХАМТ\"/>
    </mc:Choice>
  </mc:AlternateContent>
  <xr:revisionPtr revIDLastSave="0" documentId="13_ncr:1_{F9AC207F-04FD-4A4C-821A-AB975E2834D6}" xr6:coauthVersionLast="47" xr6:coauthVersionMax="47" xr10:uidLastSave="{00000000-0000-0000-0000-000000000000}"/>
  <bookViews>
    <workbookView xWindow="-120" yWindow="-120" windowWidth="29040" windowHeight="15720" xr2:uid="{7F264DB5-2360-461A-9BFA-7420C657153D}"/>
  </bookViews>
  <sheets>
    <sheet name="avto_2025 X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S16" i="1" l="1"/>
  <c r="AR16" i="1"/>
  <c r="AQ16" i="1"/>
  <c r="AP16" i="1"/>
  <c r="AT16" i="1" s="1"/>
  <c r="AO16" i="1"/>
  <c r="AN16" i="1"/>
  <c r="AM16" i="1"/>
  <c r="AL16" i="1"/>
  <c r="AK16" i="1"/>
  <c r="AI16" i="1"/>
  <c r="AH16" i="1"/>
  <c r="AG16" i="1"/>
  <c r="AF16" i="1"/>
  <c r="AD16" i="1"/>
  <c r="X16" i="1"/>
  <c r="Y16" i="1" s="1"/>
  <c r="W16" i="1"/>
  <c r="V16" i="1"/>
  <c r="U16" i="1"/>
  <c r="T16" i="1"/>
  <c r="R16" i="1"/>
  <c r="Q16" i="1"/>
  <c r="P16" i="1"/>
  <c r="O16" i="1"/>
  <c r="N16" i="1"/>
  <c r="S16" i="1" s="1"/>
  <c r="L16" i="1"/>
  <c r="K16" i="1"/>
  <c r="J16" i="1"/>
  <c r="I16" i="1"/>
  <c r="H16" i="1"/>
  <c r="F16" i="1"/>
  <c r="E16" i="1"/>
  <c r="D16" i="1"/>
  <c r="C16" i="1"/>
  <c r="B16" i="1"/>
  <c r="G16" i="1" s="1"/>
  <c r="AT15" i="1"/>
  <c r="AO15" i="1"/>
  <c r="AJ15" i="1"/>
  <c r="AU15" i="1" s="1"/>
  <c r="AC15" i="1"/>
  <c r="AB15" i="1"/>
  <c r="AE15" i="1" s="1"/>
  <c r="Y15" i="1"/>
  <c r="S15" i="1"/>
  <c r="Z15" i="1" s="1"/>
  <c r="M15" i="1"/>
  <c r="G15" i="1"/>
  <c r="AT14" i="1"/>
  <c r="AU14" i="1" s="1"/>
  <c r="AO14" i="1"/>
  <c r="AJ14" i="1"/>
  <c r="AE14" i="1"/>
  <c r="AC14" i="1"/>
  <c r="AB14" i="1"/>
  <c r="Y14" i="1"/>
  <c r="S14" i="1"/>
  <c r="M14" i="1"/>
  <c r="G14" i="1"/>
  <c r="Z14" i="1" s="1"/>
  <c r="AT13" i="1"/>
  <c r="AU13" i="1" s="1"/>
  <c r="AO13" i="1"/>
  <c r="AJ13" i="1"/>
  <c r="AC13" i="1"/>
  <c r="AE13" i="1" s="1"/>
  <c r="AB13" i="1"/>
  <c r="Y13" i="1"/>
  <c r="S13" i="1"/>
  <c r="M13" i="1"/>
  <c r="G13" i="1"/>
  <c r="Z13" i="1" s="1"/>
  <c r="AT12" i="1"/>
  <c r="AO12" i="1"/>
  <c r="AJ12" i="1"/>
  <c r="AU12" i="1" s="1"/>
  <c r="AC12" i="1"/>
  <c r="AE12" i="1" s="1"/>
  <c r="AB12" i="1"/>
  <c r="Y12" i="1"/>
  <c r="S12" i="1"/>
  <c r="M12" i="1"/>
  <c r="G12" i="1"/>
  <c r="Z12" i="1" s="1"/>
  <c r="AT11" i="1"/>
  <c r="AO11" i="1"/>
  <c r="AJ11" i="1"/>
  <c r="AU11" i="1" s="1"/>
  <c r="AB11" i="1"/>
  <c r="AE11" i="1" s="1"/>
  <c r="Y11" i="1"/>
  <c r="S11" i="1"/>
  <c r="M11" i="1"/>
  <c r="Z11" i="1" s="1"/>
  <c r="G11" i="1"/>
  <c r="AT10" i="1"/>
  <c r="AO10" i="1"/>
  <c r="AU10" i="1" s="1"/>
  <c r="AJ10" i="1"/>
  <c r="AC10" i="1"/>
  <c r="AE10" i="1" s="1"/>
  <c r="AB10" i="1"/>
  <c r="Y10" i="1"/>
  <c r="S10" i="1"/>
  <c r="M10" i="1"/>
  <c r="G10" i="1"/>
  <c r="Z10" i="1" s="1"/>
  <c r="AT9" i="1"/>
  <c r="AO9" i="1"/>
  <c r="AU9" i="1" s="1"/>
  <c r="AJ9" i="1"/>
  <c r="AC9" i="1"/>
  <c r="AC16" i="1" s="1"/>
  <c r="AB9" i="1"/>
  <c r="AE9" i="1" s="1"/>
  <c r="Y9" i="1"/>
  <c r="S9" i="1"/>
  <c r="Z9" i="1" s="1"/>
  <c r="M9" i="1"/>
  <c r="G9" i="1"/>
  <c r="AT8" i="1"/>
  <c r="AO8" i="1"/>
  <c r="AJ8" i="1"/>
  <c r="AJ16" i="1" s="1"/>
  <c r="AB8" i="1"/>
  <c r="AE8" i="1" s="1"/>
  <c r="Z8" i="1"/>
  <c r="Y8" i="1"/>
  <c r="S8" i="1"/>
  <c r="M8" i="1"/>
  <c r="G8" i="1"/>
  <c r="AT7" i="1"/>
  <c r="AO7" i="1"/>
  <c r="AU7" i="1" s="1"/>
  <c r="AJ7" i="1"/>
  <c r="AC7" i="1"/>
  <c r="AB7" i="1"/>
  <c r="AE7" i="1" s="1"/>
  <c r="Y7" i="1"/>
  <c r="S7" i="1"/>
  <c r="M7" i="1"/>
  <c r="M16" i="1" s="1"/>
  <c r="G7" i="1"/>
  <c r="Z7" i="1" s="1"/>
  <c r="AU16" i="1" l="1"/>
  <c r="Z16" i="1"/>
  <c r="AE16" i="1"/>
  <c r="AB16" i="1"/>
  <c r="AU8" i="1"/>
</calcChain>
</file>

<file path=xl/sharedStrings.xml><?xml version="1.0" encoding="utf-8"?>
<sst xmlns="http://schemas.openxmlformats.org/spreadsheetml/2006/main" count="85" uniqueCount="44">
  <si>
    <t>2025 ОНЫ ТЕХНИКИЙН ХЯНАЛТЫН ҮЗЛЭГИЙН НИЙСЛЭЛИЙН ДҮН</t>
  </si>
  <si>
    <t>Х-1</t>
  </si>
  <si>
    <t>АВТОМАШИНЫ ТӨРӨЛ, ӨМЧЛӨЛИЙН ХЭЛБЭРЭЭР</t>
  </si>
  <si>
    <t>ДҮҮРЭГ</t>
  </si>
  <si>
    <t>Автомашин, үйлдвэрлэсэн оноор</t>
  </si>
  <si>
    <t>Автомашины ашиглалтын хугацаа, үндсэн төрлөөр</t>
  </si>
  <si>
    <t>Нийт</t>
  </si>
  <si>
    <t>Суудлын автомашин</t>
  </si>
  <si>
    <t>Ачааны автомашин</t>
  </si>
  <si>
    <t>Автобус</t>
  </si>
  <si>
    <t>Тусгай зориулалтын</t>
  </si>
  <si>
    <t>0-3 жил</t>
  </si>
  <si>
    <t>4-9 жил</t>
  </si>
  <si>
    <t>10-аас дээш жил</t>
  </si>
  <si>
    <t>БҮГД</t>
  </si>
  <si>
    <t xml:space="preserve">Төрийн болон орон нутгийн  өмчийн </t>
  </si>
  <si>
    <t xml:space="preserve">Дипломат, олон улсын байгууллагын </t>
  </si>
  <si>
    <t>Санхүүгийн байгууллагын</t>
  </si>
  <si>
    <t>Хувийн хэвшлийн</t>
  </si>
  <si>
    <t>Амины автомашин</t>
  </si>
  <si>
    <t>Суудлын</t>
  </si>
  <si>
    <t>Ачааны</t>
  </si>
  <si>
    <t xml:space="preserve"> Багануур</t>
  </si>
  <si>
    <t>Багануур</t>
  </si>
  <si>
    <t xml:space="preserve"> Багахангай</t>
  </si>
  <si>
    <t>-</t>
  </si>
  <si>
    <t>Багахангай</t>
  </si>
  <si>
    <t xml:space="preserve"> Баянгол</t>
  </si>
  <si>
    <t>Баянгол</t>
  </si>
  <si>
    <t xml:space="preserve"> Баянзүрх</t>
  </si>
  <si>
    <t>Баянзүрх</t>
  </si>
  <si>
    <t xml:space="preserve"> Налайх</t>
  </si>
  <si>
    <t>Налайх</t>
  </si>
  <si>
    <t xml:space="preserve"> Сонгинохайрхан</t>
  </si>
  <si>
    <t>Сонгинохайрхан</t>
  </si>
  <si>
    <t xml:space="preserve"> Сүхбаатар</t>
  </si>
  <si>
    <t>Сүхбаатар</t>
  </si>
  <si>
    <t xml:space="preserve"> Хан-Уул</t>
  </si>
  <si>
    <t>Хан-Уул</t>
  </si>
  <si>
    <t xml:space="preserve"> Чингэлтэй</t>
  </si>
  <si>
    <t>Чингэлтэй</t>
  </si>
  <si>
    <t>НИЙСЛЭЛИЙН ДҮН</t>
  </si>
  <si>
    <t>Мэдээллийн эх сурвалж:</t>
  </si>
  <si>
    <t>Авто тээврийн үндэсний төв ТӨҮГ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</si>
</sst>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0.0"/>
  </numFmts>
  <fonts count="11" x14ac:knownFonts="1">
    <font>
      <sz val="10"/>
      <name val="Arial"/>
    </font>
    <font>
      <b/>
      <sz val="14"/>
      <color theme="1"/>
      <name val="Calibri Light"/>
      <family val="2"/>
    </font>
    <font>
      <b/>
      <sz val="14"/>
      <color rgb="FF002060"/>
      <name val="Calibri Light"/>
      <family val="2"/>
    </font>
    <font>
      <sz val="10"/>
      <name val="Calibri Light"/>
      <family val="2"/>
    </font>
    <font>
      <sz val="10"/>
      <color rgb="FFFF0000"/>
      <name val="Calibri Light"/>
      <family val="2"/>
    </font>
    <font>
      <sz val="11"/>
      <name val="Calibri Light"/>
      <family val="2"/>
    </font>
    <font>
      <sz val="11"/>
      <color theme="1"/>
      <name val="Calibri Light"/>
      <family val="2"/>
    </font>
    <font>
      <sz val="12"/>
      <name val="Calibri Light"/>
      <family val="2"/>
    </font>
    <font>
      <sz val="12"/>
      <color theme="1"/>
      <name val="Calibri Light"/>
      <family val="2"/>
    </font>
    <font>
      <sz val="14"/>
      <color rgb="FFFF0000"/>
      <name val="Calibri Light"/>
      <family val="2"/>
    </font>
    <font>
      <sz val="14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34998626667073579"/>
      </right>
      <top style="medium">
        <color theme="0" tint="-0.499984740745262"/>
      </top>
      <bottom/>
      <diagonal/>
    </border>
    <border>
      <left style="thin">
        <color theme="0" tint="-0.34998626667073579"/>
      </left>
      <right/>
      <top style="medium">
        <color theme="0" tint="-0.499984740745262"/>
      </top>
      <bottom style="thin">
        <color theme="0" tint="-0.34998626667073579"/>
      </bottom>
      <diagonal/>
    </border>
    <border>
      <left/>
      <right/>
      <top style="medium">
        <color theme="0" tint="-0.499984740745262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499984740745262"/>
      </top>
      <bottom/>
      <diagonal/>
    </border>
    <border>
      <left style="thin">
        <color theme="0" tint="-0.34998626667073579"/>
      </left>
      <right/>
      <top style="thin">
        <color theme="0" tint="-0.499984740745262"/>
      </top>
      <bottom style="thin">
        <color theme="0" tint="-0.34998626667073579"/>
      </bottom>
      <diagonal/>
    </border>
    <border>
      <left/>
      <right/>
      <top style="thin">
        <color theme="0" tint="-0.499984740745262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499984740745262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499984740745262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499984740745262"/>
      </right>
      <top/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/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8" xfId="0" applyFont="1" applyBorder="1" applyAlignment="1">
      <alignment horizontal="center" vertical="center" textRotation="90"/>
    </xf>
    <xf numFmtId="0" fontId="6" fillId="0" borderId="29" xfId="0" applyFont="1" applyBorder="1" applyAlignment="1">
      <alignment horizontal="left" vertical="center" indent="1"/>
    </xf>
    <xf numFmtId="41" fontId="6" fillId="0" borderId="30" xfId="0" applyNumberFormat="1" applyFont="1" applyBorder="1" applyAlignment="1">
      <alignment horizontal="center" vertical="center"/>
    </xf>
    <xf numFmtId="41" fontId="6" fillId="2" borderId="31" xfId="0" applyNumberFormat="1" applyFont="1" applyFill="1" applyBorder="1" applyAlignment="1">
      <alignment horizontal="center" vertical="center"/>
    </xf>
    <xf numFmtId="41" fontId="6" fillId="2" borderId="32" xfId="0" applyNumberFormat="1" applyFont="1" applyFill="1" applyBorder="1" applyAlignment="1">
      <alignment horizontal="center" vertical="center"/>
    </xf>
    <xf numFmtId="41" fontId="6" fillId="2" borderId="33" xfId="0" applyNumberFormat="1" applyFont="1" applyFill="1" applyBorder="1" applyAlignment="1">
      <alignment horizontal="center" vertical="center"/>
    </xf>
    <xf numFmtId="41" fontId="5" fillId="0" borderId="29" xfId="0" applyNumberFormat="1" applyFont="1" applyBorder="1" applyAlignment="1">
      <alignment horizontal="left" vertical="center" indent="1"/>
    </xf>
    <xf numFmtId="41" fontId="5" fillId="0" borderId="32" xfId="0" applyNumberFormat="1" applyFont="1" applyBorder="1" applyAlignment="1">
      <alignment horizontal="center" vertical="center"/>
    </xf>
    <xf numFmtId="41" fontId="5" fillId="2" borderId="31" xfId="0" applyNumberFormat="1" applyFont="1" applyFill="1" applyBorder="1" applyAlignment="1">
      <alignment horizontal="center" vertical="center"/>
    </xf>
    <xf numFmtId="41" fontId="5" fillId="0" borderId="30" xfId="0" applyNumberFormat="1" applyFont="1" applyBorder="1" applyAlignment="1">
      <alignment horizontal="center" vertical="center"/>
    </xf>
    <xf numFmtId="41" fontId="5" fillId="2" borderId="32" xfId="0" applyNumberFormat="1" applyFont="1" applyFill="1" applyBorder="1" applyAlignment="1">
      <alignment horizontal="center" vertical="center"/>
    </xf>
    <xf numFmtId="41" fontId="5" fillId="2" borderId="3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34" xfId="0" applyFont="1" applyBorder="1" applyAlignment="1">
      <alignment horizontal="left" vertical="center" indent="1"/>
    </xf>
    <xf numFmtId="41" fontId="6" fillId="2" borderId="30" xfId="0" applyNumberFormat="1" applyFont="1" applyFill="1" applyBorder="1" applyAlignment="1">
      <alignment horizontal="center" vertical="center"/>
    </xf>
    <xf numFmtId="41" fontId="6" fillId="2" borderId="35" xfId="0" applyNumberFormat="1" applyFont="1" applyFill="1" applyBorder="1" applyAlignment="1">
      <alignment horizontal="center" vertical="center"/>
    </xf>
    <xf numFmtId="41" fontId="5" fillId="0" borderId="34" xfId="0" applyNumberFormat="1" applyFont="1" applyBorder="1" applyAlignment="1">
      <alignment horizontal="left" vertical="center" indent="1"/>
    </xf>
    <xf numFmtId="41" fontId="5" fillId="2" borderId="30" xfId="0" applyNumberFormat="1" applyFont="1" applyFill="1" applyBorder="1" applyAlignment="1">
      <alignment horizontal="center" vertical="center"/>
    </xf>
    <xf numFmtId="41" fontId="6" fillId="0" borderId="31" xfId="0" applyNumberFormat="1" applyFont="1" applyBorder="1" applyAlignment="1">
      <alignment horizontal="center" vertical="center"/>
    </xf>
    <xf numFmtId="41" fontId="5" fillId="0" borderId="31" xfId="0" applyNumberFormat="1" applyFont="1" applyBorder="1" applyAlignment="1">
      <alignment horizontal="center" vertical="center"/>
    </xf>
    <xf numFmtId="41" fontId="6" fillId="0" borderId="32" xfId="0" applyNumberFormat="1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indent="1"/>
    </xf>
    <xf numFmtId="41" fontId="6" fillId="2" borderId="37" xfId="0" applyNumberFormat="1" applyFont="1" applyFill="1" applyBorder="1" applyAlignment="1">
      <alignment horizontal="center" vertical="center"/>
    </xf>
    <xf numFmtId="41" fontId="5" fillId="0" borderId="36" xfId="0" applyNumberFormat="1" applyFont="1" applyBorder="1" applyAlignment="1">
      <alignment horizontal="left" vertical="center" indent="1"/>
    </xf>
    <xf numFmtId="0" fontId="6" fillId="2" borderId="38" xfId="0" applyFont="1" applyFill="1" applyBorder="1" applyAlignment="1">
      <alignment horizontal="center" vertical="center" shrinkToFit="1"/>
    </xf>
    <xf numFmtId="41" fontId="6" fillId="2" borderId="39" xfId="0" applyNumberFormat="1" applyFont="1" applyFill="1" applyBorder="1" applyAlignment="1">
      <alignment horizontal="center" vertical="center"/>
    </xf>
    <xf numFmtId="41" fontId="6" fillId="2" borderId="40" xfId="0" applyNumberFormat="1" applyFont="1" applyFill="1" applyBorder="1" applyAlignment="1">
      <alignment horizontal="center" vertical="center"/>
    </xf>
    <xf numFmtId="41" fontId="5" fillId="2" borderId="38" xfId="0" applyNumberFormat="1" applyFont="1" applyFill="1" applyBorder="1" applyAlignment="1">
      <alignment horizontal="center" vertical="center" shrinkToFit="1"/>
    </xf>
    <xf numFmtId="41" fontId="5" fillId="2" borderId="39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right" vertical="center"/>
    </xf>
    <xf numFmtId="4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25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8" fillId="2" borderId="14" xfId="0" applyFont="1" applyFill="1" applyBorder="1" applyAlignment="1">
      <alignment horizontal="center" vertical="center" shrinkToFit="1"/>
    </xf>
    <xf numFmtId="0" fontId="8" fillId="2" borderId="20" xfId="0" applyFont="1" applyFill="1" applyBorder="1" applyAlignment="1">
      <alignment horizontal="center" vertical="center" shrinkToFit="1"/>
    </xf>
    <xf numFmtId="0" fontId="8" fillId="2" borderId="27" xfId="0" applyFont="1" applyFill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/>
    </xf>
    <xf numFmtId="0" fontId="5" fillId="0" borderId="26" xfId="0" applyFont="1" applyBorder="1" applyAlignment="1">
      <alignment horizontal="center" vertical="center" textRotation="90"/>
    </xf>
    <xf numFmtId="0" fontId="6" fillId="0" borderId="16" xfId="0" applyFont="1" applyBorder="1" applyAlignment="1">
      <alignment horizontal="center" vertical="center" textRotation="90" wrapText="1"/>
    </xf>
    <xf numFmtId="0" fontId="6" fillId="0" borderId="26" xfId="0" applyFont="1" applyBorder="1" applyAlignment="1">
      <alignment horizontal="center" vertical="center" textRotation="90" wrapText="1"/>
    </xf>
    <xf numFmtId="0" fontId="5" fillId="2" borderId="16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16" fontId="5" fillId="0" borderId="16" xfId="0" applyNumberFormat="1" applyFont="1" applyBorder="1" applyAlignment="1">
      <alignment horizontal="center" vertical="center" textRotation="90"/>
    </xf>
    <xf numFmtId="16" fontId="5" fillId="0" borderId="21" xfId="0" applyNumberFormat="1" applyFont="1" applyBorder="1" applyAlignment="1">
      <alignment horizontal="center" vertical="center" textRotation="90"/>
    </xf>
    <xf numFmtId="16" fontId="5" fillId="0" borderId="26" xfId="0" applyNumberFormat="1" applyFont="1" applyBorder="1" applyAlignment="1">
      <alignment horizontal="center" vertical="center" textRotation="90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A27A9-9944-4420-8E0E-98B0B9CB6F60}">
  <sheetPr codeName="Sheet1"/>
  <dimension ref="A1:AU33"/>
  <sheetViews>
    <sheetView showGridLines="0" tabSelected="1" zoomScale="90" zoomScaleNormal="90" workbookViewId="0">
      <pane xSplit="1" ySplit="6" topLeftCell="B7" activePane="bottomRight" state="frozen"/>
      <selection pane="topRight" activeCell="B1" sqref="B1"/>
      <selection pane="bottomLeft" activeCell="A6" sqref="A6"/>
      <selection pane="bottomRight" activeCell="R5" sqref="R5:R6"/>
    </sheetView>
  </sheetViews>
  <sheetFormatPr defaultRowHeight="12.75" x14ac:dyDescent="0.2"/>
  <cols>
    <col min="1" max="1" width="19.28515625" style="2" customWidth="1"/>
    <col min="2" max="3" width="7.5703125" style="2" customWidth="1"/>
    <col min="4" max="4" width="10.42578125" style="2" customWidth="1"/>
    <col min="5" max="5" width="9.42578125" style="2" customWidth="1"/>
    <col min="6" max="6" width="9.85546875" style="2" customWidth="1"/>
    <col min="7" max="7" width="10.140625" style="2" customWidth="1"/>
    <col min="8" max="10" width="7.28515625" style="2" customWidth="1"/>
    <col min="11" max="11" width="9" style="2" customWidth="1"/>
    <col min="12" max="12" width="8.85546875" style="2" customWidth="1"/>
    <col min="13" max="13" width="10.42578125" style="2" customWidth="1"/>
    <col min="14" max="14" width="9" style="2" customWidth="1"/>
    <col min="15" max="16" width="6.42578125" style="2" customWidth="1"/>
    <col min="17" max="17" width="7.85546875" style="2" customWidth="1"/>
    <col min="18" max="18" width="7.5703125" style="2" customWidth="1"/>
    <col min="19" max="19" width="9.42578125" style="2" customWidth="1"/>
    <col min="20" max="24" width="7.5703125" style="2" customWidth="1"/>
    <col min="25" max="25" width="8.5703125" style="2" customWidth="1"/>
    <col min="26" max="26" width="10.5703125" style="2" customWidth="1"/>
    <col min="27" max="27" width="19.28515625" style="1" customWidth="1"/>
    <col min="28" max="29" width="9.85546875" style="1" customWidth="1"/>
    <col min="30" max="30" width="10.28515625" style="1" customWidth="1"/>
    <col min="31" max="31" width="10" style="1" customWidth="1"/>
    <col min="32" max="35" width="8.42578125" style="1" customWidth="1"/>
    <col min="36" max="36" width="9" style="1" customWidth="1"/>
    <col min="37" max="40" width="8.5703125" style="1" customWidth="1"/>
    <col min="41" max="41" width="9.140625" style="1" customWidth="1"/>
    <col min="42" max="42" width="9.42578125" style="1" customWidth="1"/>
    <col min="43" max="43" width="8.42578125" style="1" customWidth="1"/>
    <col min="44" max="44" width="8" style="1" customWidth="1"/>
    <col min="45" max="45" width="7.140625" style="1" customWidth="1"/>
    <col min="46" max="46" width="10.7109375" style="1" customWidth="1"/>
    <col min="47" max="47" width="11.7109375" style="1" customWidth="1"/>
    <col min="48" max="256" width="9.140625" style="1"/>
    <col min="257" max="257" width="19.28515625" style="1" customWidth="1"/>
    <col min="258" max="259" width="7.5703125" style="1" customWidth="1"/>
    <col min="260" max="260" width="10.42578125" style="1" customWidth="1"/>
    <col min="261" max="261" width="9.42578125" style="1" customWidth="1"/>
    <col min="262" max="262" width="9.85546875" style="1" customWidth="1"/>
    <col min="263" max="263" width="10.140625" style="1" customWidth="1"/>
    <col min="264" max="266" width="7.28515625" style="1" customWidth="1"/>
    <col min="267" max="267" width="9" style="1" customWidth="1"/>
    <col min="268" max="268" width="8.85546875" style="1" customWidth="1"/>
    <col min="269" max="269" width="10.42578125" style="1" customWidth="1"/>
    <col min="270" max="270" width="9" style="1" customWidth="1"/>
    <col min="271" max="272" width="6.42578125" style="1" customWidth="1"/>
    <col min="273" max="273" width="7.85546875" style="1" customWidth="1"/>
    <col min="274" max="274" width="7.5703125" style="1" customWidth="1"/>
    <col min="275" max="275" width="9.42578125" style="1" customWidth="1"/>
    <col min="276" max="280" width="7.5703125" style="1" customWidth="1"/>
    <col min="281" max="281" width="8.5703125" style="1" customWidth="1"/>
    <col min="282" max="282" width="10.5703125" style="1" customWidth="1"/>
    <col min="283" max="283" width="19.28515625" style="1" customWidth="1"/>
    <col min="284" max="285" width="9.85546875" style="1" customWidth="1"/>
    <col min="286" max="286" width="10.28515625" style="1" customWidth="1"/>
    <col min="287" max="287" width="10" style="1" customWidth="1"/>
    <col min="288" max="291" width="8.42578125" style="1" customWidth="1"/>
    <col min="292" max="292" width="9" style="1" customWidth="1"/>
    <col min="293" max="296" width="8.5703125" style="1" customWidth="1"/>
    <col min="297" max="297" width="9.140625" style="1"/>
    <col min="298" max="298" width="9.42578125" style="1" customWidth="1"/>
    <col min="299" max="299" width="8.42578125" style="1" customWidth="1"/>
    <col min="300" max="300" width="8" style="1" customWidth="1"/>
    <col min="301" max="301" width="7.140625" style="1" customWidth="1"/>
    <col min="302" max="302" width="10.7109375" style="1" customWidth="1"/>
    <col min="303" max="303" width="11.7109375" style="1" customWidth="1"/>
    <col min="304" max="512" width="9.140625" style="1"/>
    <col min="513" max="513" width="19.28515625" style="1" customWidth="1"/>
    <col min="514" max="515" width="7.5703125" style="1" customWidth="1"/>
    <col min="516" max="516" width="10.42578125" style="1" customWidth="1"/>
    <col min="517" max="517" width="9.42578125" style="1" customWidth="1"/>
    <col min="518" max="518" width="9.85546875" style="1" customWidth="1"/>
    <col min="519" max="519" width="10.140625" style="1" customWidth="1"/>
    <col min="520" max="522" width="7.28515625" style="1" customWidth="1"/>
    <col min="523" max="523" width="9" style="1" customWidth="1"/>
    <col min="524" max="524" width="8.85546875" style="1" customWidth="1"/>
    <col min="525" max="525" width="10.42578125" style="1" customWidth="1"/>
    <col min="526" max="526" width="9" style="1" customWidth="1"/>
    <col min="527" max="528" width="6.42578125" style="1" customWidth="1"/>
    <col min="529" max="529" width="7.85546875" style="1" customWidth="1"/>
    <col min="530" max="530" width="7.5703125" style="1" customWidth="1"/>
    <col min="531" max="531" width="9.42578125" style="1" customWidth="1"/>
    <col min="532" max="536" width="7.5703125" style="1" customWidth="1"/>
    <col min="537" max="537" width="8.5703125" style="1" customWidth="1"/>
    <col min="538" max="538" width="10.5703125" style="1" customWidth="1"/>
    <col min="539" max="539" width="19.28515625" style="1" customWidth="1"/>
    <col min="540" max="541" width="9.85546875" style="1" customWidth="1"/>
    <col min="542" max="542" width="10.28515625" style="1" customWidth="1"/>
    <col min="543" max="543" width="10" style="1" customWidth="1"/>
    <col min="544" max="547" width="8.42578125" style="1" customWidth="1"/>
    <col min="548" max="548" width="9" style="1" customWidth="1"/>
    <col min="549" max="552" width="8.5703125" style="1" customWidth="1"/>
    <col min="553" max="553" width="9.140625" style="1"/>
    <col min="554" max="554" width="9.42578125" style="1" customWidth="1"/>
    <col min="555" max="555" width="8.42578125" style="1" customWidth="1"/>
    <col min="556" max="556" width="8" style="1" customWidth="1"/>
    <col min="557" max="557" width="7.140625" style="1" customWidth="1"/>
    <col min="558" max="558" width="10.7109375" style="1" customWidth="1"/>
    <col min="559" max="559" width="11.7109375" style="1" customWidth="1"/>
    <col min="560" max="768" width="9.140625" style="1"/>
    <col min="769" max="769" width="19.28515625" style="1" customWidth="1"/>
    <col min="770" max="771" width="7.5703125" style="1" customWidth="1"/>
    <col min="772" max="772" width="10.42578125" style="1" customWidth="1"/>
    <col min="773" max="773" width="9.42578125" style="1" customWidth="1"/>
    <col min="774" max="774" width="9.85546875" style="1" customWidth="1"/>
    <col min="775" max="775" width="10.140625" style="1" customWidth="1"/>
    <col min="776" max="778" width="7.28515625" style="1" customWidth="1"/>
    <col min="779" max="779" width="9" style="1" customWidth="1"/>
    <col min="780" max="780" width="8.85546875" style="1" customWidth="1"/>
    <col min="781" max="781" width="10.42578125" style="1" customWidth="1"/>
    <col min="782" max="782" width="9" style="1" customWidth="1"/>
    <col min="783" max="784" width="6.42578125" style="1" customWidth="1"/>
    <col min="785" max="785" width="7.85546875" style="1" customWidth="1"/>
    <col min="786" max="786" width="7.5703125" style="1" customWidth="1"/>
    <col min="787" max="787" width="9.42578125" style="1" customWidth="1"/>
    <col min="788" max="792" width="7.5703125" style="1" customWidth="1"/>
    <col min="793" max="793" width="8.5703125" style="1" customWidth="1"/>
    <col min="794" max="794" width="10.5703125" style="1" customWidth="1"/>
    <col min="795" max="795" width="19.28515625" style="1" customWidth="1"/>
    <col min="796" max="797" width="9.85546875" style="1" customWidth="1"/>
    <col min="798" max="798" width="10.28515625" style="1" customWidth="1"/>
    <col min="799" max="799" width="10" style="1" customWidth="1"/>
    <col min="800" max="803" width="8.42578125" style="1" customWidth="1"/>
    <col min="804" max="804" width="9" style="1" customWidth="1"/>
    <col min="805" max="808" width="8.5703125" style="1" customWidth="1"/>
    <col min="809" max="809" width="9.140625" style="1"/>
    <col min="810" max="810" width="9.42578125" style="1" customWidth="1"/>
    <col min="811" max="811" width="8.42578125" style="1" customWidth="1"/>
    <col min="812" max="812" width="8" style="1" customWidth="1"/>
    <col min="813" max="813" width="7.140625" style="1" customWidth="1"/>
    <col min="814" max="814" width="10.7109375" style="1" customWidth="1"/>
    <col min="815" max="815" width="11.7109375" style="1" customWidth="1"/>
    <col min="816" max="1024" width="9.140625" style="1"/>
    <col min="1025" max="1025" width="19.28515625" style="1" customWidth="1"/>
    <col min="1026" max="1027" width="7.5703125" style="1" customWidth="1"/>
    <col min="1028" max="1028" width="10.42578125" style="1" customWidth="1"/>
    <col min="1029" max="1029" width="9.42578125" style="1" customWidth="1"/>
    <col min="1030" max="1030" width="9.85546875" style="1" customWidth="1"/>
    <col min="1031" max="1031" width="10.140625" style="1" customWidth="1"/>
    <col min="1032" max="1034" width="7.28515625" style="1" customWidth="1"/>
    <col min="1035" max="1035" width="9" style="1" customWidth="1"/>
    <col min="1036" max="1036" width="8.85546875" style="1" customWidth="1"/>
    <col min="1037" max="1037" width="10.42578125" style="1" customWidth="1"/>
    <col min="1038" max="1038" width="9" style="1" customWidth="1"/>
    <col min="1039" max="1040" width="6.42578125" style="1" customWidth="1"/>
    <col min="1041" max="1041" width="7.85546875" style="1" customWidth="1"/>
    <col min="1042" max="1042" width="7.5703125" style="1" customWidth="1"/>
    <col min="1043" max="1043" width="9.42578125" style="1" customWidth="1"/>
    <col min="1044" max="1048" width="7.5703125" style="1" customWidth="1"/>
    <col min="1049" max="1049" width="8.5703125" style="1" customWidth="1"/>
    <col min="1050" max="1050" width="10.5703125" style="1" customWidth="1"/>
    <col min="1051" max="1051" width="19.28515625" style="1" customWidth="1"/>
    <col min="1052" max="1053" width="9.85546875" style="1" customWidth="1"/>
    <col min="1054" max="1054" width="10.28515625" style="1" customWidth="1"/>
    <col min="1055" max="1055" width="10" style="1" customWidth="1"/>
    <col min="1056" max="1059" width="8.42578125" style="1" customWidth="1"/>
    <col min="1060" max="1060" width="9" style="1" customWidth="1"/>
    <col min="1061" max="1064" width="8.5703125" style="1" customWidth="1"/>
    <col min="1065" max="1065" width="9.140625" style="1"/>
    <col min="1066" max="1066" width="9.42578125" style="1" customWidth="1"/>
    <col min="1067" max="1067" width="8.42578125" style="1" customWidth="1"/>
    <col min="1068" max="1068" width="8" style="1" customWidth="1"/>
    <col min="1069" max="1069" width="7.140625" style="1" customWidth="1"/>
    <col min="1070" max="1070" width="10.7109375" style="1" customWidth="1"/>
    <col min="1071" max="1071" width="11.7109375" style="1" customWidth="1"/>
    <col min="1072" max="1280" width="9.140625" style="1"/>
    <col min="1281" max="1281" width="19.28515625" style="1" customWidth="1"/>
    <col min="1282" max="1283" width="7.5703125" style="1" customWidth="1"/>
    <col min="1284" max="1284" width="10.42578125" style="1" customWidth="1"/>
    <col min="1285" max="1285" width="9.42578125" style="1" customWidth="1"/>
    <col min="1286" max="1286" width="9.85546875" style="1" customWidth="1"/>
    <col min="1287" max="1287" width="10.140625" style="1" customWidth="1"/>
    <col min="1288" max="1290" width="7.28515625" style="1" customWidth="1"/>
    <col min="1291" max="1291" width="9" style="1" customWidth="1"/>
    <col min="1292" max="1292" width="8.85546875" style="1" customWidth="1"/>
    <col min="1293" max="1293" width="10.42578125" style="1" customWidth="1"/>
    <col min="1294" max="1294" width="9" style="1" customWidth="1"/>
    <col min="1295" max="1296" width="6.42578125" style="1" customWidth="1"/>
    <col min="1297" max="1297" width="7.85546875" style="1" customWidth="1"/>
    <col min="1298" max="1298" width="7.5703125" style="1" customWidth="1"/>
    <col min="1299" max="1299" width="9.42578125" style="1" customWidth="1"/>
    <col min="1300" max="1304" width="7.5703125" style="1" customWidth="1"/>
    <col min="1305" max="1305" width="8.5703125" style="1" customWidth="1"/>
    <col min="1306" max="1306" width="10.5703125" style="1" customWidth="1"/>
    <col min="1307" max="1307" width="19.28515625" style="1" customWidth="1"/>
    <col min="1308" max="1309" width="9.85546875" style="1" customWidth="1"/>
    <col min="1310" max="1310" width="10.28515625" style="1" customWidth="1"/>
    <col min="1311" max="1311" width="10" style="1" customWidth="1"/>
    <col min="1312" max="1315" width="8.42578125" style="1" customWidth="1"/>
    <col min="1316" max="1316" width="9" style="1" customWidth="1"/>
    <col min="1317" max="1320" width="8.5703125" style="1" customWidth="1"/>
    <col min="1321" max="1321" width="9.140625" style="1"/>
    <col min="1322" max="1322" width="9.42578125" style="1" customWidth="1"/>
    <col min="1323" max="1323" width="8.42578125" style="1" customWidth="1"/>
    <col min="1324" max="1324" width="8" style="1" customWidth="1"/>
    <col min="1325" max="1325" width="7.140625" style="1" customWidth="1"/>
    <col min="1326" max="1326" width="10.7109375" style="1" customWidth="1"/>
    <col min="1327" max="1327" width="11.7109375" style="1" customWidth="1"/>
    <col min="1328" max="1536" width="9.140625" style="1"/>
    <col min="1537" max="1537" width="19.28515625" style="1" customWidth="1"/>
    <col min="1538" max="1539" width="7.5703125" style="1" customWidth="1"/>
    <col min="1540" max="1540" width="10.42578125" style="1" customWidth="1"/>
    <col min="1541" max="1541" width="9.42578125" style="1" customWidth="1"/>
    <col min="1542" max="1542" width="9.85546875" style="1" customWidth="1"/>
    <col min="1543" max="1543" width="10.140625" style="1" customWidth="1"/>
    <col min="1544" max="1546" width="7.28515625" style="1" customWidth="1"/>
    <col min="1547" max="1547" width="9" style="1" customWidth="1"/>
    <col min="1548" max="1548" width="8.85546875" style="1" customWidth="1"/>
    <col min="1549" max="1549" width="10.42578125" style="1" customWidth="1"/>
    <col min="1550" max="1550" width="9" style="1" customWidth="1"/>
    <col min="1551" max="1552" width="6.42578125" style="1" customWidth="1"/>
    <col min="1553" max="1553" width="7.85546875" style="1" customWidth="1"/>
    <col min="1554" max="1554" width="7.5703125" style="1" customWidth="1"/>
    <col min="1555" max="1555" width="9.42578125" style="1" customWidth="1"/>
    <col min="1556" max="1560" width="7.5703125" style="1" customWidth="1"/>
    <col min="1561" max="1561" width="8.5703125" style="1" customWidth="1"/>
    <col min="1562" max="1562" width="10.5703125" style="1" customWidth="1"/>
    <col min="1563" max="1563" width="19.28515625" style="1" customWidth="1"/>
    <col min="1564" max="1565" width="9.85546875" style="1" customWidth="1"/>
    <col min="1566" max="1566" width="10.28515625" style="1" customWidth="1"/>
    <col min="1567" max="1567" width="10" style="1" customWidth="1"/>
    <col min="1568" max="1571" width="8.42578125" style="1" customWidth="1"/>
    <col min="1572" max="1572" width="9" style="1" customWidth="1"/>
    <col min="1573" max="1576" width="8.5703125" style="1" customWidth="1"/>
    <col min="1577" max="1577" width="9.140625" style="1"/>
    <col min="1578" max="1578" width="9.42578125" style="1" customWidth="1"/>
    <col min="1579" max="1579" width="8.42578125" style="1" customWidth="1"/>
    <col min="1580" max="1580" width="8" style="1" customWidth="1"/>
    <col min="1581" max="1581" width="7.140625" style="1" customWidth="1"/>
    <col min="1582" max="1582" width="10.7109375" style="1" customWidth="1"/>
    <col min="1583" max="1583" width="11.7109375" style="1" customWidth="1"/>
    <col min="1584" max="1792" width="9.140625" style="1"/>
    <col min="1793" max="1793" width="19.28515625" style="1" customWidth="1"/>
    <col min="1794" max="1795" width="7.5703125" style="1" customWidth="1"/>
    <col min="1796" max="1796" width="10.42578125" style="1" customWidth="1"/>
    <col min="1797" max="1797" width="9.42578125" style="1" customWidth="1"/>
    <col min="1798" max="1798" width="9.85546875" style="1" customWidth="1"/>
    <col min="1799" max="1799" width="10.140625" style="1" customWidth="1"/>
    <col min="1800" max="1802" width="7.28515625" style="1" customWidth="1"/>
    <col min="1803" max="1803" width="9" style="1" customWidth="1"/>
    <col min="1804" max="1804" width="8.85546875" style="1" customWidth="1"/>
    <col min="1805" max="1805" width="10.42578125" style="1" customWidth="1"/>
    <col min="1806" max="1806" width="9" style="1" customWidth="1"/>
    <col min="1807" max="1808" width="6.42578125" style="1" customWidth="1"/>
    <col min="1809" max="1809" width="7.85546875" style="1" customWidth="1"/>
    <col min="1810" max="1810" width="7.5703125" style="1" customWidth="1"/>
    <col min="1811" max="1811" width="9.42578125" style="1" customWidth="1"/>
    <col min="1812" max="1816" width="7.5703125" style="1" customWidth="1"/>
    <col min="1817" max="1817" width="8.5703125" style="1" customWidth="1"/>
    <col min="1818" max="1818" width="10.5703125" style="1" customWidth="1"/>
    <col min="1819" max="1819" width="19.28515625" style="1" customWidth="1"/>
    <col min="1820" max="1821" width="9.85546875" style="1" customWidth="1"/>
    <col min="1822" max="1822" width="10.28515625" style="1" customWidth="1"/>
    <col min="1823" max="1823" width="10" style="1" customWidth="1"/>
    <col min="1824" max="1827" width="8.42578125" style="1" customWidth="1"/>
    <col min="1828" max="1828" width="9" style="1" customWidth="1"/>
    <col min="1829" max="1832" width="8.5703125" style="1" customWidth="1"/>
    <col min="1833" max="1833" width="9.140625" style="1"/>
    <col min="1834" max="1834" width="9.42578125" style="1" customWidth="1"/>
    <col min="1835" max="1835" width="8.42578125" style="1" customWidth="1"/>
    <col min="1836" max="1836" width="8" style="1" customWidth="1"/>
    <col min="1837" max="1837" width="7.140625" style="1" customWidth="1"/>
    <col min="1838" max="1838" width="10.7109375" style="1" customWidth="1"/>
    <col min="1839" max="1839" width="11.7109375" style="1" customWidth="1"/>
    <col min="1840" max="2048" width="9.140625" style="1"/>
    <col min="2049" max="2049" width="19.28515625" style="1" customWidth="1"/>
    <col min="2050" max="2051" width="7.5703125" style="1" customWidth="1"/>
    <col min="2052" max="2052" width="10.42578125" style="1" customWidth="1"/>
    <col min="2053" max="2053" width="9.42578125" style="1" customWidth="1"/>
    <col min="2054" max="2054" width="9.85546875" style="1" customWidth="1"/>
    <col min="2055" max="2055" width="10.140625" style="1" customWidth="1"/>
    <col min="2056" max="2058" width="7.28515625" style="1" customWidth="1"/>
    <col min="2059" max="2059" width="9" style="1" customWidth="1"/>
    <col min="2060" max="2060" width="8.85546875" style="1" customWidth="1"/>
    <col min="2061" max="2061" width="10.42578125" style="1" customWidth="1"/>
    <col min="2062" max="2062" width="9" style="1" customWidth="1"/>
    <col min="2063" max="2064" width="6.42578125" style="1" customWidth="1"/>
    <col min="2065" max="2065" width="7.85546875" style="1" customWidth="1"/>
    <col min="2066" max="2066" width="7.5703125" style="1" customWidth="1"/>
    <col min="2067" max="2067" width="9.42578125" style="1" customWidth="1"/>
    <col min="2068" max="2072" width="7.5703125" style="1" customWidth="1"/>
    <col min="2073" max="2073" width="8.5703125" style="1" customWidth="1"/>
    <col min="2074" max="2074" width="10.5703125" style="1" customWidth="1"/>
    <col min="2075" max="2075" width="19.28515625" style="1" customWidth="1"/>
    <col min="2076" max="2077" width="9.85546875" style="1" customWidth="1"/>
    <col min="2078" max="2078" width="10.28515625" style="1" customWidth="1"/>
    <col min="2079" max="2079" width="10" style="1" customWidth="1"/>
    <col min="2080" max="2083" width="8.42578125" style="1" customWidth="1"/>
    <col min="2084" max="2084" width="9" style="1" customWidth="1"/>
    <col min="2085" max="2088" width="8.5703125" style="1" customWidth="1"/>
    <col min="2089" max="2089" width="9.140625" style="1"/>
    <col min="2090" max="2090" width="9.42578125" style="1" customWidth="1"/>
    <col min="2091" max="2091" width="8.42578125" style="1" customWidth="1"/>
    <col min="2092" max="2092" width="8" style="1" customWidth="1"/>
    <col min="2093" max="2093" width="7.140625" style="1" customWidth="1"/>
    <col min="2094" max="2094" width="10.7109375" style="1" customWidth="1"/>
    <col min="2095" max="2095" width="11.7109375" style="1" customWidth="1"/>
    <col min="2096" max="2304" width="9.140625" style="1"/>
    <col min="2305" max="2305" width="19.28515625" style="1" customWidth="1"/>
    <col min="2306" max="2307" width="7.5703125" style="1" customWidth="1"/>
    <col min="2308" max="2308" width="10.42578125" style="1" customWidth="1"/>
    <col min="2309" max="2309" width="9.42578125" style="1" customWidth="1"/>
    <col min="2310" max="2310" width="9.85546875" style="1" customWidth="1"/>
    <col min="2311" max="2311" width="10.140625" style="1" customWidth="1"/>
    <col min="2312" max="2314" width="7.28515625" style="1" customWidth="1"/>
    <col min="2315" max="2315" width="9" style="1" customWidth="1"/>
    <col min="2316" max="2316" width="8.85546875" style="1" customWidth="1"/>
    <col min="2317" max="2317" width="10.42578125" style="1" customWidth="1"/>
    <col min="2318" max="2318" width="9" style="1" customWidth="1"/>
    <col min="2319" max="2320" width="6.42578125" style="1" customWidth="1"/>
    <col min="2321" max="2321" width="7.85546875" style="1" customWidth="1"/>
    <col min="2322" max="2322" width="7.5703125" style="1" customWidth="1"/>
    <col min="2323" max="2323" width="9.42578125" style="1" customWidth="1"/>
    <col min="2324" max="2328" width="7.5703125" style="1" customWidth="1"/>
    <col min="2329" max="2329" width="8.5703125" style="1" customWidth="1"/>
    <col min="2330" max="2330" width="10.5703125" style="1" customWidth="1"/>
    <col min="2331" max="2331" width="19.28515625" style="1" customWidth="1"/>
    <col min="2332" max="2333" width="9.85546875" style="1" customWidth="1"/>
    <col min="2334" max="2334" width="10.28515625" style="1" customWidth="1"/>
    <col min="2335" max="2335" width="10" style="1" customWidth="1"/>
    <col min="2336" max="2339" width="8.42578125" style="1" customWidth="1"/>
    <col min="2340" max="2340" width="9" style="1" customWidth="1"/>
    <col min="2341" max="2344" width="8.5703125" style="1" customWidth="1"/>
    <col min="2345" max="2345" width="9.140625" style="1"/>
    <col min="2346" max="2346" width="9.42578125" style="1" customWidth="1"/>
    <col min="2347" max="2347" width="8.42578125" style="1" customWidth="1"/>
    <col min="2348" max="2348" width="8" style="1" customWidth="1"/>
    <col min="2349" max="2349" width="7.140625" style="1" customWidth="1"/>
    <col min="2350" max="2350" width="10.7109375" style="1" customWidth="1"/>
    <col min="2351" max="2351" width="11.7109375" style="1" customWidth="1"/>
    <col min="2352" max="2560" width="9.140625" style="1"/>
    <col min="2561" max="2561" width="19.28515625" style="1" customWidth="1"/>
    <col min="2562" max="2563" width="7.5703125" style="1" customWidth="1"/>
    <col min="2564" max="2564" width="10.42578125" style="1" customWidth="1"/>
    <col min="2565" max="2565" width="9.42578125" style="1" customWidth="1"/>
    <col min="2566" max="2566" width="9.85546875" style="1" customWidth="1"/>
    <col min="2567" max="2567" width="10.140625" style="1" customWidth="1"/>
    <col min="2568" max="2570" width="7.28515625" style="1" customWidth="1"/>
    <col min="2571" max="2571" width="9" style="1" customWidth="1"/>
    <col min="2572" max="2572" width="8.85546875" style="1" customWidth="1"/>
    <col min="2573" max="2573" width="10.42578125" style="1" customWidth="1"/>
    <col min="2574" max="2574" width="9" style="1" customWidth="1"/>
    <col min="2575" max="2576" width="6.42578125" style="1" customWidth="1"/>
    <col min="2577" max="2577" width="7.85546875" style="1" customWidth="1"/>
    <col min="2578" max="2578" width="7.5703125" style="1" customWidth="1"/>
    <col min="2579" max="2579" width="9.42578125" style="1" customWidth="1"/>
    <col min="2580" max="2584" width="7.5703125" style="1" customWidth="1"/>
    <col min="2585" max="2585" width="8.5703125" style="1" customWidth="1"/>
    <col min="2586" max="2586" width="10.5703125" style="1" customWidth="1"/>
    <col min="2587" max="2587" width="19.28515625" style="1" customWidth="1"/>
    <col min="2588" max="2589" width="9.85546875" style="1" customWidth="1"/>
    <col min="2590" max="2590" width="10.28515625" style="1" customWidth="1"/>
    <col min="2591" max="2591" width="10" style="1" customWidth="1"/>
    <col min="2592" max="2595" width="8.42578125" style="1" customWidth="1"/>
    <col min="2596" max="2596" width="9" style="1" customWidth="1"/>
    <col min="2597" max="2600" width="8.5703125" style="1" customWidth="1"/>
    <col min="2601" max="2601" width="9.140625" style="1"/>
    <col min="2602" max="2602" width="9.42578125" style="1" customWidth="1"/>
    <col min="2603" max="2603" width="8.42578125" style="1" customWidth="1"/>
    <col min="2604" max="2604" width="8" style="1" customWidth="1"/>
    <col min="2605" max="2605" width="7.140625" style="1" customWidth="1"/>
    <col min="2606" max="2606" width="10.7109375" style="1" customWidth="1"/>
    <col min="2607" max="2607" width="11.7109375" style="1" customWidth="1"/>
    <col min="2608" max="2816" width="9.140625" style="1"/>
    <col min="2817" max="2817" width="19.28515625" style="1" customWidth="1"/>
    <col min="2818" max="2819" width="7.5703125" style="1" customWidth="1"/>
    <col min="2820" max="2820" width="10.42578125" style="1" customWidth="1"/>
    <col min="2821" max="2821" width="9.42578125" style="1" customWidth="1"/>
    <col min="2822" max="2822" width="9.85546875" style="1" customWidth="1"/>
    <col min="2823" max="2823" width="10.140625" style="1" customWidth="1"/>
    <col min="2824" max="2826" width="7.28515625" style="1" customWidth="1"/>
    <col min="2827" max="2827" width="9" style="1" customWidth="1"/>
    <col min="2828" max="2828" width="8.85546875" style="1" customWidth="1"/>
    <col min="2829" max="2829" width="10.42578125" style="1" customWidth="1"/>
    <col min="2830" max="2830" width="9" style="1" customWidth="1"/>
    <col min="2831" max="2832" width="6.42578125" style="1" customWidth="1"/>
    <col min="2833" max="2833" width="7.85546875" style="1" customWidth="1"/>
    <col min="2834" max="2834" width="7.5703125" style="1" customWidth="1"/>
    <col min="2835" max="2835" width="9.42578125" style="1" customWidth="1"/>
    <col min="2836" max="2840" width="7.5703125" style="1" customWidth="1"/>
    <col min="2841" max="2841" width="8.5703125" style="1" customWidth="1"/>
    <col min="2842" max="2842" width="10.5703125" style="1" customWidth="1"/>
    <col min="2843" max="2843" width="19.28515625" style="1" customWidth="1"/>
    <col min="2844" max="2845" width="9.85546875" style="1" customWidth="1"/>
    <col min="2846" max="2846" width="10.28515625" style="1" customWidth="1"/>
    <col min="2847" max="2847" width="10" style="1" customWidth="1"/>
    <col min="2848" max="2851" width="8.42578125" style="1" customWidth="1"/>
    <col min="2852" max="2852" width="9" style="1" customWidth="1"/>
    <col min="2853" max="2856" width="8.5703125" style="1" customWidth="1"/>
    <col min="2857" max="2857" width="9.140625" style="1"/>
    <col min="2858" max="2858" width="9.42578125" style="1" customWidth="1"/>
    <col min="2859" max="2859" width="8.42578125" style="1" customWidth="1"/>
    <col min="2860" max="2860" width="8" style="1" customWidth="1"/>
    <col min="2861" max="2861" width="7.140625" style="1" customWidth="1"/>
    <col min="2862" max="2862" width="10.7109375" style="1" customWidth="1"/>
    <col min="2863" max="2863" width="11.7109375" style="1" customWidth="1"/>
    <col min="2864" max="3072" width="9.140625" style="1"/>
    <col min="3073" max="3073" width="19.28515625" style="1" customWidth="1"/>
    <col min="3074" max="3075" width="7.5703125" style="1" customWidth="1"/>
    <col min="3076" max="3076" width="10.42578125" style="1" customWidth="1"/>
    <col min="3077" max="3077" width="9.42578125" style="1" customWidth="1"/>
    <col min="3078" max="3078" width="9.85546875" style="1" customWidth="1"/>
    <col min="3079" max="3079" width="10.140625" style="1" customWidth="1"/>
    <col min="3080" max="3082" width="7.28515625" style="1" customWidth="1"/>
    <col min="3083" max="3083" width="9" style="1" customWidth="1"/>
    <col min="3084" max="3084" width="8.85546875" style="1" customWidth="1"/>
    <col min="3085" max="3085" width="10.42578125" style="1" customWidth="1"/>
    <col min="3086" max="3086" width="9" style="1" customWidth="1"/>
    <col min="3087" max="3088" width="6.42578125" style="1" customWidth="1"/>
    <col min="3089" max="3089" width="7.85546875" style="1" customWidth="1"/>
    <col min="3090" max="3090" width="7.5703125" style="1" customWidth="1"/>
    <col min="3091" max="3091" width="9.42578125" style="1" customWidth="1"/>
    <col min="3092" max="3096" width="7.5703125" style="1" customWidth="1"/>
    <col min="3097" max="3097" width="8.5703125" style="1" customWidth="1"/>
    <col min="3098" max="3098" width="10.5703125" style="1" customWidth="1"/>
    <col min="3099" max="3099" width="19.28515625" style="1" customWidth="1"/>
    <col min="3100" max="3101" width="9.85546875" style="1" customWidth="1"/>
    <col min="3102" max="3102" width="10.28515625" style="1" customWidth="1"/>
    <col min="3103" max="3103" width="10" style="1" customWidth="1"/>
    <col min="3104" max="3107" width="8.42578125" style="1" customWidth="1"/>
    <col min="3108" max="3108" width="9" style="1" customWidth="1"/>
    <col min="3109" max="3112" width="8.5703125" style="1" customWidth="1"/>
    <col min="3113" max="3113" width="9.140625" style="1"/>
    <col min="3114" max="3114" width="9.42578125" style="1" customWidth="1"/>
    <col min="3115" max="3115" width="8.42578125" style="1" customWidth="1"/>
    <col min="3116" max="3116" width="8" style="1" customWidth="1"/>
    <col min="3117" max="3117" width="7.140625" style="1" customWidth="1"/>
    <col min="3118" max="3118" width="10.7109375" style="1" customWidth="1"/>
    <col min="3119" max="3119" width="11.7109375" style="1" customWidth="1"/>
    <col min="3120" max="3328" width="9.140625" style="1"/>
    <col min="3329" max="3329" width="19.28515625" style="1" customWidth="1"/>
    <col min="3330" max="3331" width="7.5703125" style="1" customWidth="1"/>
    <col min="3332" max="3332" width="10.42578125" style="1" customWidth="1"/>
    <col min="3333" max="3333" width="9.42578125" style="1" customWidth="1"/>
    <col min="3334" max="3334" width="9.85546875" style="1" customWidth="1"/>
    <col min="3335" max="3335" width="10.140625" style="1" customWidth="1"/>
    <col min="3336" max="3338" width="7.28515625" style="1" customWidth="1"/>
    <col min="3339" max="3339" width="9" style="1" customWidth="1"/>
    <col min="3340" max="3340" width="8.85546875" style="1" customWidth="1"/>
    <col min="3341" max="3341" width="10.42578125" style="1" customWidth="1"/>
    <col min="3342" max="3342" width="9" style="1" customWidth="1"/>
    <col min="3343" max="3344" width="6.42578125" style="1" customWidth="1"/>
    <col min="3345" max="3345" width="7.85546875" style="1" customWidth="1"/>
    <col min="3346" max="3346" width="7.5703125" style="1" customWidth="1"/>
    <col min="3347" max="3347" width="9.42578125" style="1" customWidth="1"/>
    <col min="3348" max="3352" width="7.5703125" style="1" customWidth="1"/>
    <col min="3353" max="3353" width="8.5703125" style="1" customWidth="1"/>
    <col min="3354" max="3354" width="10.5703125" style="1" customWidth="1"/>
    <col min="3355" max="3355" width="19.28515625" style="1" customWidth="1"/>
    <col min="3356" max="3357" width="9.85546875" style="1" customWidth="1"/>
    <col min="3358" max="3358" width="10.28515625" style="1" customWidth="1"/>
    <col min="3359" max="3359" width="10" style="1" customWidth="1"/>
    <col min="3360" max="3363" width="8.42578125" style="1" customWidth="1"/>
    <col min="3364" max="3364" width="9" style="1" customWidth="1"/>
    <col min="3365" max="3368" width="8.5703125" style="1" customWidth="1"/>
    <col min="3369" max="3369" width="9.140625" style="1"/>
    <col min="3370" max="3370" width="9.42578125" style="1" customWidth="1"/>
    <col min="3371" max="3371" width="8.42578125" style="1" customWidth="1"/>
    <col min="3372" max="3372" width="8" style="1" customWidth="1"/>
    <col min="3373" max="3373" width="7.140625" style="1" customWidth="1"/>
    <col min="3374" max="3374" width="10.7109375" style="1" customWidth="1"/>
    <col min="3375" max="3375" width="11.7109375" style="1" customWidth="1"/>
    <col min="3376" max="3584" width="9.140625" style="1"/>
    <col min="3585" max="3585" width="19.28515625" style="1" customWidth="1"/>
    <col min="3586" max="3587" width="7.5703125" style="1" customWidth="1"/>
    <col min="3588" max="3588" width="10.42578125" style="1" customWidth="1"/>
    <col min="3589" max="3589" width="9.42578125" style="1" customWidth="1"/>
    <col min="3590" max="3590" width="9.85546875" style="1" customWidth="1"/>
    <col min="3591" max="3591" width="10.140625" style="1" customWidth="1"/>
    <col min="3592" max="3594" width="7.28515625" style="1" customWidth="1"/>
    <col min="3595" max="3595" width="9" style="1" customWidth="1"/>
    <col min="3596" max="3596" width="8.85546875" style="1" customWidth="1"/>
    <col min="3597" max="3597" width="10.42578125" style="1" customWidth="1"/>
    <col min="3598" max="3598" width="9" style="1" customWidth="1"/>
    <col min="3599" max="3600" width="6.42578125" style="1" customWidth="1"/>
    <col min="3601" max="3601" width="7.85546875" style="1" customWidth="1"/>
    <col min="3602" max="3602" width="7.5703125" style="1" customWidth="1"/>
    <col min="3603" max="3603" width="9.42578125" style="1" customWidth="1"/>
    <col min="3604" max="3608" width="7.5703125" style="1" customWidth="1"/>
    <col min="3609" max="3609" width="8.5703125" style="1" customWidth="1"/>
    <col min="3610" max="3610" width="10.5703125" style="1" customWidth="1"/>
    <col min="3611" max="3611" width="19.28515625" style="1" customWidth="1"/>
    <col min="3612" max="3613" width="9.85546875" style="1" customWidth="1"/>
    <col min="3614" max="3614" width="10.28515625" style="1" customWidth="1"/>
    <col min="3615" max="3615" width="10" style="1" customWidth="1"/>
    <col min="3616" max="3619" width="8.42578125" style="1" customWidth="1"/>
    <col min="3620" max="3620" width="9" style="1" customWidth="1"/>
    <col min="3621" max="3624" width="8.5703125" style="1" customWidth="1"/>
    <col min="3625" max="3625" width="9.140625" style="1"/>
    <col min="3626" max="3626" width="9.42578125" style="1" customWidth="1"/>
    <col min="3627" max="3627" width="8.42578125" style="1" customWidth="1"/>
    <col min="3628" max="3628" width="8" style="1" customWidth="1"/>
    <col min="3629" max="3629" width="7.140625" style="1" customWidth="1"/>
    <col min="3630" max="3630" width="10.7109375" style="1" customWidth="1"/>
    <col min="3631" max="3631" width="11.7109375" style="1" customWidth="1"/>
    <col min="3632" max="3840" width="9.140625" style="1"/>
    <col min="3841" max="3841" width="19.28515625" style="1" customWidth="1"/>
    <col min="3842" max="3843" width="7.5703125" style="1" customWidth="1"/>
    <col min="3844" max="3844" width="10.42578125" style="1" customWidth="1"/>
    <col min="3845" max="3845" width="9.42578125" style="1" customWidth="1"/>
    <col min="3846" max="3846" width="9.85546875" style="1" customWidth="1"/>
    <col min="3847" max="3847" width="10.140625" style="1" customWidth="1"/>
    <col min="3848" max="3850" width="7.28515625" style="1" customWidth="1"/>
    <col min="3851" max="3851" width="9" style="1" customWidth="1"/>
    <col min="3852" max="3852" width="8.85546875" style="1" customWidth="1"/>
    <col min="3853" max="3853" width="10.42578125" style="1" customWidth="1"/>
    <col min="3854" max="3854" width="9" style="1" customWidth="1"/>
    <col min="3855" max="3856" width="6.42578125" style="1" customWidth="1"/>
    <col min="3857" max="3857" width="7.85546875" style="1" customWidth="1"/>
    <col min="3858" max="3858" width="7.5703125" style="1" customWidth="1"/>
    <col min="3859" max="3859" width="9.42578125" style="1" customWidth="1"/>
    <col min="3860" max="3864" width="7.5703125" style="1" customWidth="1"/>
    <col min="3865" max="3865" width="8.5703125" style="1" customWidth="1"/>
    <col min="3866" max="3866" width="10.5703125" style="1" customWidth="1"/>
    <col min="3867" max="3867" width="19.28515625" style="1" customWidth="1"/>
    <col min="3868" max="3869" width="9.85546875" style="1" customWidth="1"/>
    <col min="3870" max="3870" width="10.28515625" style="1" customWidth="1"/>
    <col min="3871" max="3871" width="10" style="1" customWidth="1"/>
    <col min="3872" max="3875" width="8.42578125" style="1" customWidth="1"/>
    <col min="3876" max="3876" width="9" style="1" customWidth="1"/>
    <col min="3877" max="3880" width="8.5703125" style="1" customWidth="1"/>
    <col min="3881" max="3881" width="9.140625" style="1"/>
    <col min="3882" max="3882" width="9.42578125" style="1" customWidth="1"/>
    <col min="3883" max="3883" width="8.42578125" style="1" customWidth="1"/>
    <col min="3884" max="3884" width="8" style="1" customWidth="1"/>
    <col min="3885" max="3885" width="7.140625" style="1" customWidth="1"/>
    <col min="3886" max="3886" width="10.7109375" style="1" customWidth="1"/>
    <col min="3887" max="3887" width="11.7109375" style="1" customWidth="1"/>
    <col min="3888" max="4096" width="9.140625" style="1"/>
    <col min="4097" max="4097" width="19.28515625" style="1" customWidth="1"/>
    <col min="4098" max="4099" width="7.5703125" style="1" customWidth="1"/>
    <col min="4100" max="4100" width="10.42578125" style="1" customWidth="1"/>
    <col min="4101" max="4101" width="9.42578125" style="1" customWidth="1"/>
    <col min="4102" max="4102" width="9.85546875" style="1" customWidth="1"/>
    <col min="4103" max="4103" width="10.140625" style="1" customWidth="1"/>
    <col min="4104" max="4106" width="7.28515625" style="1" customWidth="1"/>
    <col min="4107" max="4107" width="9" style="1" customWidth="1"/>
    <col min="4108" max="4108" width="8.85546875" style="1" customWidth="1"/>
    <col min="4109" max="4109" width="10.42578125" style="1" customWidth="1"/>
    <col min="4110" max="4110" width="9" style="1" customWidth="1"/>
    <col min="4111" max="4112" width="6.42578125" style="1" customWidth="1"/>
    <col min="4113" max="4113" width="7.85546875" style="1" customWidth="1"/>
    <col min="4114" max="4114" width="7.5703125" style="1" customWidth="1"/>
    <col min="4115" max="4115" width="9.42578125" style="1" customWidth="1"/>
    <col min="4116" max="4120" width="7.5703125" style="1" customWidth="1"/>
    <col min="4121" max="4121" width="8.5703125" style="1" customWidth="1"/>
    <col min="4122" max="4122" width="10.5703125" style="1" customWidth="1"/>
    <col min="4123" max="4123" width="19.28515625" style="1" customWidth="1"/>
    <col min="4124" max="4125" width="9.85546875" style="1" customWidth="1"/>
    <col min="4126" max="4126" width="10.28515625" style="1" customWidth="1"/>
    <col min="4127" max="4127" width="10" style="1" customWidth="1"/>
    <col min="4128" max="4131" width="8.42578125" style="1" customWidth="1"/>
    <col min="4132" max="4132" width="9" style="1" customWidth="1"/>
    <col min="4133" max="4136" width="8.5703125" style="1" customWidth="1"/>
    <col min="4137" max="4137" width="9.140625" style="1"/>
    <col min="4138" max="4138" width="9.42578125" style="1" customWidth="1"/>
    <col min="4139" max="4139" width="8.42578125" style="1" customWidth="1"/>
    <col min="4140" max="4140" width="8" style="1" customWidth="1"/>
    <col min="4141" max="4141" width="7.140625" style="1" customWidth="1"/>
    <col min="4142" max="4142" width="10.7109375" style="1" customWidth="1"/>
    <col min="4143" max="4143" width="11.7109375" style="1" customWidth="1"/>
    <col min="4144" max="4352" width="9.140625" style="1"/>
    <col min="4353" max="4353" width="19.28515625" style="1" customWidth="1"/>
    <col min="4354" max="4355" width="7.5703125" style="1" customWidth="1"/>
    <col min="4356" max="4356" width="10.42578125" style="1" customWidth="1"/>
    <col min="4357" max="4357" width="9.42578125" style="1" customWidth="1"/>
    <col min="4358" max="4358" width="9.85546875" style="1" customWidth="1"/>
    <col min="4359" max="4359" width="10.140625" style="1" customWidth="1"/>
    <col min="4360" max="4362" width="7.28515625" style="1" customWidth="1"/>
    <col min="4363" max="4363" width="9" style="1" customWidth="1"/>
    <col min="4364" max="4364" width="8.85546875" style="1" customWidth="1"/>
    <col min="4365" max="4365" width="10.42578125" style="1" customWidth="1"/>
    <col min="4366" max="4366" width="9" style="1" customWidth="1"/>
    <col min="4367" max="4368" width="6.42578125" style="1" customWidth="1"/>
    <col min="4369" max="4369" width="7.85546875" style="1" customWidth="1"/>
    <col min="4370" max="4370" width="7.5703125" style="1" customWidth="1"/>
    <col min="4371" max="4371" width="9.42578125" style="1" customWidth="1"/>
    <col min="4372" max="4376" width="7.5703125" style="1" customWidth="1"/>
    <col min="4377" max="4377" width="8.5703125" style="1" customWidth="1"/>
    <col min="4378" max="4378" width="10.5703125" style="1" customWidth="1"/>
    <col min="4379" max="4379" width="19.28515625" style="1" customWidth="1"/>
    <col min="4380" max="4381" width="9.85546875" style="1" customWidth="1"/>
    <col min="4382" max="4382" width="10.28515625" style="1" customWidth="1"/>
    <col min="4383" max="4383" width="10" style="1" customWidth="1"/>
    <col min="4384" max="4387" width="8.42578125" style="1" customWidth="1"/>
    <col min="4388" max="4388" width="9" style="1" customWidth="1"/>
    <col min="4389" max="4392" width="8.5703125" style="1" customWidth="1"/>
    <col min="4393" max="4393" width="9.140625" style="1"/>
    <col min="4394" max="4394" width="9.42578125" style="1" customWidth="1"/>
    <col min="4395" max="4395" width="8.42578125" style="1" customWidth="1"/>
    <col min="4396" max="4396" width="8" style="1" customWidth="1"/>
    <col min="4397" max="4397" width="7.140625" style="1" customWidth="1"/>
    <col min="4398" max="4398" width="10.7109375" style="1" customWidth="1"/>
    <col min="4399" max="4399" width="11.7109375" style="1" customWidth="1"/>
    <col min="4400" max="4608" width="9.140625" style="1"/>
    <col min="4609" max="4609" width="19.28515625" style="1" customWidth="1"/>
    <col min="4610" max="4611" width="7.5703125" style="1" customWidth="1"/>
    <col min="4612" max="4612" width="10.42578125" style="1" customWidth="1"/>
    <col min="4613" max="4613" width="9.42578125" style="1" customWidth="1"/>
    <col min="4614" max="4614" width="9.85546875" style="1" customWidth="1"/>
    <col min="4615" max="4615" width="10.140625" style="1" customWidth="1"/>
    <col min="4616" max="4618" width="7.28515625" style="1" customWidth="1"/>
    <col min="4619" max="4619" width="9" style="1" customWidth="1"/>
    <col min="4620" max="4620" width="8.85546875" style="1" customWidth="1"/>
    <col min="4621" max="4621" width="10.42578125" style="1" customWidth="1"/>
    <col min="4622" max="4622" width="9" style="1" customWidth="1"/>
    <col min="4623" max="4624" width="6.42578125" style="1" customWidth="1"/>
    <col min="4625" max="4625" width="7.85546875" style="1" customWidth="1"/>
    <col min="4626" max="4626" width="7.5703125" style="1" customWidth="1"/>
    <col min="4627" max="4627" width="9.42578125" style="1" customWidth="1"/>
    <col min="4628" max="4632" width="7.5703125" style="1" customWidth="1"/>
    <col min="4633" max="4633" width="8.5703125" style="1" customWidth="1"/>
    <col min="4634" max="4634" width="10.5703125" style="1" customWidth="1"/>
    <col min="4635" max="4635" width="19.28515625" style="1" customWidth="1"/>
    <col min="4636" max="4637" width="9.85546875" style="1" customWidth="1"/>
    <col min="4638" max="4638" width="10.28515625" style="1" customWidth="1"/>
    <col min="4639" max="4639" width="10" style="1" customWidth="1"/>
    <col min="4640" max="4643" width="8.42578125" style="1" customWidth="1"/>
    <col min="4644" max="4644" width="9" style="1" customWidth="1"/>
    <col min="4645" max="4648" width="8.5703125" style="1" customWidth="1"/>
    <col min="4649" max="4649" width="9.140625" style="1"/>
    <col min="4650" max="4650" width="9.42578125" style="1" customWidth="1"/>
    <col min="4651" max="4651" width="8.42578125" style="1" customWidth="1"/>
    <col min="4652" max="4652" width="8" style="1" customWidth="1"/>
    <col min="4653" max="4653" width="7.140625" style="1" customWidth="1"/>
    <col min="4654" max="4654" width="10.7109375" style="1" customWidth="1"/>
    <col min="4655" max="4655" width="11.7109375" style="1" customWidth="1"/>
    <col min="4656" max="4864" width="9.140625" style="1"/>
    <col min="4865" max="4865" width="19.28515625" style="1" customWidth="1"/>
    <col min="4866" max="4867" width="7.5703125" style="1" customWidth="1"/>
    <col min="4868" max="4868" width="10.42578125" style="1" customWidth="1"/>
    <col min="4869" max="4869" width="9.42578125" style="1" customWidth="1"/>
    <col min="4870" max="4870" width="9.85546875" style="1" customWidth="1"/>
    <col min="4871" max="4871" width="10.140625" style="1" customWidth="1"/>
    <col min="4872" max="4874" width="7.28515625" style="1" customWidth="1"/>
    <col min="4875" max="4875" width="9" style="1" customWidth="1"/>
    <col min="4876" max="4876" width="8.85546875" style="1" customWidth="1"/>
    <col min="4877" max="4877" width="10.42578125" style="1" customWidth="1"/>
    <col min="4878" max="4878" width="9" style="1" customWidth="1"/>
    <col min="4879" max="4880" width="6.42578125" style="1" customWidth="1"/>
    <col min="4881" max="4881" width="7.85546875" style="1" customWidth="1"/>
    <col min="4882" max="4882" width="7.5703125" style="1" customWidth="1"/>
    <col min="4883" max="4883" width="9.42578125" style="1" customWidth="1"/>
    <col min="4884" max="4888" width="7.5703125" style="1" customWidth="1"/>
    <col min="4889" max="4889" width="8.5703125" style="1" customWidth="1"/>
    <col min="4890" max="4890" width="10.5703125" style="1" customWidth="1"/>
    <col min="4891" max="4891" width="19.28515625" style="1" customWidth="1"/>
    <col min="4892" max="4893" width="9.85546875" style="1" customWidth="1"/>
    <col min="4894" max="4894" width="10.28515625" style="1" customWidth="1"/>
    <col min="4895" max="4895" width="10" style="1" customWidth="1"/>
    <col min="4896" max="4899" width="8.42578125" style="1" customWidth="1"/>
    <col min="4900" max="4900" width="9" style="1" customWidth="1"/>
    <col min="4901" max="4904" width="8.5703125" style="1" customWidth="1"/>
    <col min="4905" max="4905" width="9.140625" style="1"/>
    <col min="4906" max="4906" width="9.42578125" style="1" customWidth="1"/>
    <col min="4907" max="4907" width="8.42578125" style="1" customWidth="1"/>
    <col min="4908" max="4908" width="8" style="1" customWidth="1"/>
    <col min="4909" max="4909" width="7.140625" style="1" customWidth="1"/>
    <col min="4910" max="4910" width="10.7109375" style="1" customWidth="1"/>
    <col min="4911" max="4911" width="11.7109375" style="1" customWidth="1"/>
    <col min="4912" max="5120" width="9.140625" style="1"/>
    <col min="5121" max="5121" width="19.28515625" style="1" customWidth="1"/>
    <col min="5122" max="5123" width="7.5703125" style="1" customWidth="1"/>
    <col min="5124" max="5124" width="10.42578125" style="1" customWidth="1"/>
    <col min="5125" max="5125" width="9.42578125" style="1" customWidth="1"/>
    <col min="5126" max="5126" width="9.85546875" style="1" customWidth="1"/>
    <col min="5127" max="5127" width="10.140625" style="1" customWidth="1"/>
    <col min="5128" max="5130" width="7.28515625" style="1" customWidth="1"/>
    <col min="5131" max="5131" width="9" style="1" customWidth="1"/>
    <col min="5132" max="5132" width="8.85546875" style="1" customWidth="1"/>
    <col min="5133" max="5133" width="10.42578125" style="1" customWidth="1"/>
    <col min="5134" max="5134" width="9" style="1" customWidth="1"/>
    <col min="5135" max="5136" width="6.42578125" style="1" customWidth="1"/>
    <col min="5137" max="5137" width="7.85546875" style="1" customWidth="1"/>
    <col min="5138" max="5138" width="7.5703125" style="1" customWidth="1"/>
    <col min="5139" max="5139" width="9.42578125" style="1" customWidth="1"/>
    <col min="5140" max="5144" width="7.5703125" style="1" customWidth="1"/>
    <col min="5145" max="5145" width="8.5703125" style="1" customWidth="1"/>
    <col min="5146" max="5146" width="10.5703125" style="1" customWidth="1"/>
    <col min="5147" max="5147" width="19.28515625" style="1" customWidth="1"/>
    <col min="5148" max="5149" width="9.85546875" style="1" customWidth="1"/>
    <col min="5150" max="5150" width="10.28515625" style="1" customWidth="1"/>
    <col min="5151" max="5151" width="10" style="1" customWidth="1"/>
    <col min="5152" max="5155" width="8.42578125" style="1" customWidth="1"/>
    <col min="5156" max="5156" width="9" style="1" customWidth="1"/>
    <col min="5157" max="5160" width="8.5703125" style="1" customWidth="1"/>
    <col min="5161" max="5161" width="9.140625" style="1"/>
    <col min="5162" max="5162" width="9.42578125" style="1" customWidth="1"/>
    <col min="5163" max="5163" width="8.42578125" style="1" customWidth="1"/>
    <col min="5164" max="5164" width="8" style="1" customWidth="1"/>
    <col min="5165" max="5165" width="7.140625" style="1" customWidth="1"/>
    <col min="5166" max="5166" width="10.7109375" style="1" customWidth="1"/>
    <col min="5167" max="5167" width="11.7109375" style="1" customWidth="1"/>
    <col min="5168" max="5376" width="9.140625" style="1"/>
    <col min="5377" max="5377" width="19.28515625" style="1" customWidth="1"/>
    <col min="5378" max="5379" width="7.5703125" style="1" customWidth="1"/>
    <col min="5380" max="5380" width="10.42578125" style="1" customWidth="1"/>
    <col min="5381" max="5381" width="9.42578125" style="1" customWidth="1"/>
    <col min="5382" max="5382" width="9.85546875" style="1" customWidth="1"/>
    <col min="5383" max="5383" width="10.140625" style="1" customWidth="1"/>
    <col min="5384" max="5386" width="7.28515625" style="1" customWidth="1"/>
    <col min="5387" max="5387" width="9" style="1" customWidth="1"/>
    <col min="5388" max="5388" width="8.85546875" style="1" customWidth="1"/>
    <col min="5389" max="5389" width="10.42578125" style="1" customWidth="1"/>
    <col min="5390" max="5390" width="9" style="1" customWidth="1"/>
    <col min="5391" max="5392" width="6.42578125" style="1" customWidth="1"/>
    <col min="5393" max="5393" width="7.85546875" style="1" customWidth="1"/>
    <col min="5394" max="5394" width="7.5703125" style="1" customWidth="1"/>
    <col min="5395" max="5395" width="9.42578125" style="1" customWidth="1"/>
    <col min="5396" max="5400" width="7.5703125" style="1" customWidth="1"/>
    <col min="5401" max="5401" width="8.5703125" style="1" customWidth="1"/>
    <col min="5402" max="5402" width="10.5703125" style="1" customWidth="1"/>
    <col min="5403" max="5403" width="19.28515625" style="1" customWidth="1"/>
    <col min="5404" max="5405" width="9.85546875" style="1" customWidth="1"/>
    <col min="5406" max="5406" width="10.28515625" style="1" customWidth="1"/>
    <col min="5407" max="5407" width="10" style="1" customWidth="1"/>
    <col min="5408" max="5411" width="8.42578125" style="1" customWidth="1"/>
    <col min="5412" max="5412" width="9" style="1" customWidth="1"/>
    <col min="5413" max="5416" width="8.5703125" style="1" customWidth="1"/>
    <col min="5417" max="5417" width="9.140625" style="1"/>
    <col min="5418" max="5418" width="9.42578125" style="1" customWidth="1"/>
    <col min="5419" max="5419" width="8.42578125" style="1" customWidth="1"/>
    <col min="5420" max="5420" width="8" style="1" customWidth="1"/>
    <col min="5421" max="5421" width="7.140625" style="1" customWidth="1"/>
    <col min="5422" max="5422" width="10.7109375" style="1" customWidth="1"/>
    <col min="5423" max="5423" width="11.7109375" style="1" customWidth="1"/>
    <col min="5424" max="5632" width="9.140625" style="1"/>
    <col min="5633" max="5633" width="19.28515625" style="1" customWidth="1"/>
    <col min="5634" max="5635" width="7.5703125" style="1" customWidth="1"/>
    <col min="5636" max="5636" width="10.42578125" style="1" customWidth="1"/>
    <col min="5637" max="5637" width="9.42578125" style="1" customWidth="1"/>
    <col min="5638" max="5638" width="9.85546875" style="1" customWidth="1"/>
    <col min="5639" max="5639" width="10.140625" style="1" customWidth="1"/>
    <col min="5640" max="5642" width="7.28515625" style="1" customWidth="1"/>
    <col min="5643" max="5643" width="9" style="1" customWidth="1"/>
    <col min="5644" max="5644" width="8.85546875" style="1" customWidth="1"/>
    <col min="5645" max="5645" width="10.42578125" style="1" customWidth="1"/>
    <col min="5646" max="5646" width="9" style="1" customWidth="1"/>
    <col min="5647" max="5648" width="6.42578125" style="1" customWidth="1"/>
    <col min="5649" max="5649" width="7.85546875" style="1" customWidth="1"/>
    <col min="5650" max="5650" width="7.5703125" style="1" customWidth="1"/>
    <col min="5651" max="5651" width="9.42578125" style="1" customWidth="1"/>
    <col min="5652" max="5656" width="7.5703125" style="1" customWidth="1"/>
    <col min="5657" max="5657" width="8.5703125" style="1" customWidth="1"/>
    <col min="5658" max="5658" width="10.5703125" style="1" customWidth="1"/>
    <col min="5659" max="5659" width="19.28515625" style="1" customWidth="1"/>
    <col min="5660" max="5661" width="9.85546875" style="1" customWidth="1"/>
    <col min="5662" max="5662" width="10.28515625" style="1" customWidth="1"/>
    <col min="5663" max="5663" width="10" style="1" customWidth="1"/>
    <col min="5664" max="5667" width="8.42578125" style="1" customWidth="1"/>
    <col min="5668" max="5668" width="9" style="1" customWidth="1"/>
    <col min="5669" max="5672" width="8.5703125" style="1" customWidth="1"/>
    <col min="5673" max="5673" width="9.140625" style="1"/>
    <col min="5674" max="5674" width="9.42578125" style="1" customWidth="1"/>
    <col min="5675" max="5675" width="8.42578125" style="1" customWidth="1"/>
    <col min="5676" max="5676" width="8" style="1" customWidth="1"/>
    <col min="5677" max="5677" width="7.140625" style="1" customWidth="1"/>
    <col min="5678" max="5678" width="10.7109375" style="1" customWidth="1"/>
    <col min="5679" max="5679" width="11.7109375" style="1" customWidth="1"/>
    <col min="5680" max="5888" width="9.140625" style="1"/>
    <col min="5889" max="5889" width="19.28515625" style="1" customWidth="1"/>
    <col min="5890" max="5891" width="7.5703125" style="1" customWidth="1"/>
    <col min="5892" max="5892" width="10.42578125" style="1" customWidth="1"/>
    <col min="5893" max="5893" width="9.42578125" style="1" customWidth="1"/>
    <col min="5894" max="5894" width="9.85546875" style="1" customWidth="1"/>
    <col min="5895" max="5895" width="10.140625" style="1" customWidth="1"/>
    <col min="5896" max="5898" width="7.28515625" style="1" customWidth="1"/>
    <col min="5899" max="5899" width="9" style="1" customWidth="1"/>
    <col min="5900" max="5900" width="8.85546875" style="1" customWidth="1"/>
    <col min="5901" max="5901" width="10.42578125" style="1" customWidth="1"/>
    <col min="5902" max="5902" width="9" style="1" customWidth="1"/>
    <col min="5903" max="5904" width="6.42578125" style="1" customWidth="1"/>
    <col min="5905" max="5905" width="7.85546875" style="1" customWidth="1"/>
    <col min="5906" max="5906" width="7.5703125" style="1" customWidth="1"/>
    <col min="5907" max="5907" width="9.42578125" style="1" customWidth="1"/>
    <col min="5908" max="5912" width="7.5703125" style="1" customWidth="1"/>
    <col min="5913" max="5913" width="8.5703125" style="1" customWidth="1"/>
    <col min="5914" max="5914" width="10.5703125" style="1" customWidth="1"/>
    <col min="5915" max="5915" width="19.28515625" style="1" customWidth="1"/>
    <col min="5916" max="5917" width="9.85546875" style="1" customWidth="1"/>
    <col min="5918" max="5918" width="10.28515625" style="1" customWidth="1"/>
    <col min="5919" max="5919" width="10" style="1" customWidth="1"/>
    <col min="5920" max="5923" width="8.42578125" style="1" customWidth="1"/>
    <col min="5924" max="5924" width="9" style="1" customWidth="1"/>
    <col min="5925" max="5928" width="8.5703125" style="1" customWidth="1"/>
    <col min="5929" max="5929" width="9.140625" style="1"/>
    <col min="5930" max="5930" width="9.42578125" style="1" customWidth="1"/>
    <col min="5931" max="5931" width="8.42578125" style="1" customWidth="1"/>
    <col min="5932" max="5932" width="8" style="1" customWidth="1"/>
    <col min="5933" max="5933" width="7.140625" style="1" customWidth="1"/>
    <col min="5934" max="5934" width="10.7109375" style="1" customWidth="1"/>
    <col min="5935" max="5935" width="11.7109375" style="1" customWidth="1"/>
    <col min="5936" max="6144" width="9.140625" style="1"/>
    <col min="6145" max="6145" width="19.28515625" style="1" customWidth="1"/>
    <col min="6146" max="6147" width="7.5703125" style="1" customWidth="1"/>
    <col min="6148" max="6148" width="10.42578125" style="1" customWidth="1"/>
    <col min="6149" max="6149" width="9.42578125" style="1" customWidth="1"/>
    <col min="6150" max="6150" width="9.85546875" style="1" customWidth="1"/>
    <col min="6151" max="6151" width="10.140625" style="1" customWidth="1"/>
    <col min="6152" max="6154" width="7.28515625" style="1" customWidth="1"/>
    <col min="6155" max="6155" width="9" style="1" customWidth="1"/>
    <col min="6156" max="6156" width="8.85546875" style="1" customWidth="1"/>
    <col min="6157" max="6157" width="10.42578125" style="1" customWidth="1"/>
    <col min="6158" max="6158" width="9" style="1" customWidth="1"/>
    <col min="6159" max="6160" width="6.42578125" style="1" customWidth="1"/>
    <col min="6161" max="6161" width="7.85546875" style="1" customWidth="1"/>
    <col min="6162" max="6162" width="7.5703125" style="1" customWidth="1"/>
    <col min="6163" max="6163" width="9.42578125" style="1" customWidth="1"/>
    <col min="6164" max="6168" width="7.5703125" style="1" customWidth="1"/>
    <col min="6169" max="6169" width="8.5703125" style="1" customWidth="1"/>
    <col min="6170" max="6170" width="10.5703125" style="1" customWidth="1"/>
    <col min="6171" max="6171" width="19.28515625" style="1" customWidth="1"/>
    <col min="6172" max="6173" width="9.85546875" style="1" customWidth="1"/>
    <col min="6174" max="6174" width="10.28515625" style="1" customWidth="1"/>
    <col min="6175" max="6175" width="10" style="1" customWidth="1"/>
    <col min="6176" max="6179" width="8.42578125" style="1" customWidth="1"/>
    <col min="6180" max="6180" width="9" style="1" customWidth="1"/>
    <col min="6181" max="6184" width="8.5703125" style="1" customWidth="1"/>
    <col min="6185" max="6185" width="9.140625" style="1"/>
    <col min="6186" max="6186" width="9.42578125" style="1" customWidth="1"/>
    <col min="6187" max="6187" width="8.42578125" style="1" customWidth="1"/>
    <col min="6188" max="6188" width="8" style="1" customWidth="1"/>
    <col min="6189" max="6189" width="7.140625" style="1" customWidth="1"/>
    <col min="6190" max="6190" width="10.7109375" style="1" customWidth="1"/>
    <col min="6191" max="6191" width="11.7109375" style="1" customWidth="1"/>
    <col min="6192" max="6400" width="9.140625" style="1"/>
    <col min="6401" max="6401" width="19.28515625" style="1" customWidth="1"/>
    <col min="6402" max="6403" width="7.5703125" style="1" customWidth="1"/>
    <col min="6404" max="6404" width="10.42578125" style="1" customWidth="1"/>
    <col min="6405" max="6405" width="9.42578125" style="1" customWidth="1"/>
    <col min="6406" max="6406" width="9.85546875" style="1" customWidth="1"/>
    <col min="6407" max="6407" width="10.140625" style="1" customWidth="1"/>
    <col min="6408" max="6410" width="7.28515625" style="1" customWidth="1"/>
    <col min="6411" max="6411" width="9" style="1" customWidth="1"/>
    <col min="6412" max="6412" width="8.85546875" style="1" customWidth="1"/>
    <col min="6413" max="6413" width="10.42578125" style="1" customWidth="1"/>
    <col min="6414" max="6414" width="9" style="1" customWidth="1"/>
    <col min="6415" max="6416" width="6.42578125" style="1" customWidth="1"/>
    <col min="6417" max="6417" width="7.85546875" style="1" customWidth="1"/>
    <col min="6418" max="6418" width="7.5703125" style="1" customWidth="1"/>
    <col min="6419" max="6419" width="9.42578125" style="1" customWidth="1"/>
    <col min="6420" max="6424" width="7.5703125" style="1" customWidth="1"/>
    <col min="6425" max="6425" width="8.5703125" style="1" customWidth="1"/>
    <col min="6426" max="6426" width="10.5703125" style="1" customWidth="1"/>
    <col min="6427" max="6427" width="19.28515625" style="1" customWidth="1"/>
    <col min="6428" max="6429" width="9.85546875" style="1" customWidth="1"/>
    <col min="6430" max="6430" width="10.28515625" style="1" customWidth="1"/>
    <col min="6431" max="6431" width="10" style="1" customWidth="1"/>
    <col min="6432" max="6435" width="8.42578125" style="1" customWidth="1"/>
    <col min="6436" max="6436" width="9" style="1" customWidth="1"/>
    <col min="6437" max="6440" width="8.5703125" style="1" customWidth="1"/>
    <col min="6441" max="6441" width="9.140625" style="1"/>
    <col min="6442" max="6442" width="9.42578125" style="1" customWidth="1"/>
    <col min="6443" max="6443" width="8.42578125" style="1" customWidth="1"/>
    <col min="6444" max="6444" width="8" style="1" customWidth="1"/>
    <col min="6445" max="6445" width="7.140625" style="1" customWidth="1"/>
    <col min="6446" max="6446" width="10.7109375" style="1" customWidth="1"/>
    <col min="6447" max="6447" width="11.7109375" style="1" customWidth="1"/>
    <col min="6448" max="6656" width="9.140625" style="1"/>
    <col min="6657" max="6657" width="19.28515625" style="1" customWidth="1"/>
    <col min="6658" max="6659" width="7.5703125" style="1" customWidth="1"/>
    <col min="6660" max="6660" width="10.42578125" style="1" customWidth="1"/>
    <col min="6661" max="6661" width="9.42578125" style="1" customWidth="1"/>
    <col min="6662" max="6662" width="9.85546875" style="1" customWidth="1"/>
    <col min="6663" max="6663" width="10.140625" style="1" customWidth="1"/>
    <col min="6664" max="6666" width="7.28515625" style="1" customWidth="1"/>
    <col min="6667" max="6667" width="9" style="1" customWidth="1"/>
    <col min="6668" max="6668" width="8.85546875" style="1" customWidth="1"/>
    <col min="6669" max="6669" width="10.42578125" style="1" customWidth="1"/>
    <col min="6670" max="6670" width="9" style="1" customWidth="1"/>
    <col min="6671" max="6672" width="6.42578125" style="1" customWidth="1"/>
    <col min="6673" max="6673" width="7.85546875" style="1" customWidth="1"/>
    <col min="6674" max="6674" width="7.5703125" style="1" customWidth="1"/>
    <col min="6675" max="6675" width="9.42578125" style="1" customWidth="1"/>
    <col min="6676" max="6680" width="7.5703125" style="1" customWidth="1"/>
    <col min="6681" max="6681" width="8.5703125" style="1" customWidth="1"/>
    <col min="6682" max="6682" width="10.5703125" style="1" customWidth="1"/>
    <col min="6683" max="6683" width="19.28515625" style="1" customWidth="1"/>
    <col min="6684" max="6685" width="9.85546875" style="1" customWidth="1"/>
    <col min="6686" max="6686" width="10.28515625" style="1" customWidth="1"/>
    <col min="6687" max="6687" width="10" style="1" customWidth="1"/>
    <col min="6688" max="6691" width="8.42578125" style="1" customWidth="1"/>
    <col min="6692" max="6692" width="9" style="1" customWidth="1"/>
    <col min="6693" max="6696" width="8.5703125" style="1" customWidth="1"/>
    <col min="6697" max="6697" width="9.140625" style="1"/>
    <col min="6698" max="6698" width="9.42578125" style="1" customWidth="1"/>
    <col min="6699" max="6699" width="8.42578125" style="1" customWidth="1"/>
    <col min="6700" max="6700" width="8" style="1" customWidth="1"/>
    <col min="6701" max="6701" width="7.140625" style="1" customWidth="1"/>
    <col min="6702" max="6702" width="10.7109375" style="1" customWidth="1"/>
    <col min="6703" max="6703" width="11.7109375" style="1" customWidth="1"/>
    <col min="6704" max="6912" width="9.140625" style="1"/>
    <col min="6913" max="6913" width="19.28515625" style="1" customWidth="1"/>
    <col min="6914" max="6915" width="7.5703125" style="1" customWidth="1"/>
    <col min="6916" max="6916" width="10.42578125" style="1" customWidth="1"/>
    <col min="6917" max="6917" width="9.42578125" style="1" customWidth="1"/>
    <col min="6918" max="6918" width="9.85546875" style="1" customWidth="1"/>
    <col min="6919" max="6919" width="10.140625" style="1" customWidth="1"/>
    <col min="6920" max="6922" width="7.28515625" style="1" customWidth="1"/>
    <col min="6923" max="6923" width="9" style="1" customWidth="1"/>
    <col min="6924" max="6924" width="8.85546875" style="1" customWidth="1"/>
    <col min="6925" max="6925" width="10.42578125" style="1" customWidth="1"/>
    <col min="6926" max="6926" width="9" style="1" customWidth="1"/>
    <col min="6927" max="6928" width="6.42578125" style="1" customWidth="1"/>
    <col min="6929" max="6929" width="7.85546875" style="1" customWidth="1"/>
    <col min="6930" max="6930" width="7.5703125" style="1" customWidth="1"/>
    <col min="6931" max="6931" width="9.42578125" style="1" customWidth="1"/>
    <col min="6932" max="6936" width="7.5703125" style="1" customWidth="1"/>
    <col min="6937" max="6937" width="8.5703125" style="1" customWidth="1"/>
    <col min="6938" max="6938" width="10.5703125" style="1" customWidth="1"/>
    <col min="6939" max="6939" width="19.28515625" style="1" customWidth="1"/>
    <col min="6940" max="6941" width="9.85546875" style="1" customWidth="1"/>
    <col min="6942" max="6942" width="10.28515625" style="1" customWidth="1"/>
    <col min="6943" max="6943" width="10" style="1" customWidth="1"/>
    <col min="6944" max="6947" width="8.42578125" style="1" customWidth="1"/>
    <col min="6948" max="6948" width="9" style="1" customWidth="1"/>
    <col min="6949" max="6952" width="8.5703125" style="1" customWidth="1"/>
    <col min="6953" max="6953" width="9.140625" style="1"/>
    <col min="6954" max="6954" width="9.42578125" style="1" customWidth="1"/>
    <col min="6955" max="6955" width="8.42578125" style="1" customWidth="1"/>
    <col min="6956" max="6956" width="8" style="1" customWidth="1"/>
    <col min="6957" max="6957" width="7.140625" style="1" customWidth="1"/>
    <col min="6958" max="6958" width="10.7109375" style="1" customWidth="1"/>
    <col min="6959" max="6959" width="11.7109375" style="1" customWidth="1"/>
    <col min="6960" max="7168" width="9.140625" style="1"/>
    <col min="7169" max="7169" width="19.28515625" style="1" customWidth="1"/>
    <col min="7170" max="7171" width="7.5703125" style="1" customWidth="1"/>
    <col min="7172" max="7172" width="10.42578125" style="1" customWidth="1"/>
    <col min="7173" max="7173" width="9.42578125" style="1" customWidth="1"/>
    <col min="7174" max="7174" width="9.85546875" style="1" customWidth="1"/>
    <col min="7175" max="7175" width="10.140625" style="1" customWidth="1"/>
    <col min="7176" max="7178" width="7.28515625" style="1" customWidth="1"/>
    <col min="7179" max="7179" width="9" style="1" customWidth="1"/>
    <col min="7180" max="7180" width="8.85546875" style="1" customWidth="1"/>
    <col min="7181" max="7181" width="10.42578125" style="1" customWidth="1"/>
    <col min="7182" max="7182" width="9" style="1" customWidth="1"/>
    <col min="7183" max="7184" width="6.42578125" style="1" customWidth="1"/>
    <col min="7185" max="7185" width="7.85546875" style="1" customWidth="1"/>
    <col min="7186" max="7186" width="7.5703125" style="1" customWidth="1"/>
    <col min="7187" max="7187" width="9.42578125" style="1" customWidth="1"/>
    <col min="7188" max="7192" width="7.5703125" style="1" customWidth="1"/>
    <col min="7193" max="7193" width="8.5703125" style="1" customWidth="1"/>
    <col min="7194" max="7194" width="10.5703125" style="1" customWidth="1"/>
    <col min="7195" max="7195" width="19.28515625" style="1" customWidth="1"/>
    <col min="7196" max="7197" width="9.85546875" style="1" customWidth="1"/>
    <col min="7198" max="7198" width="10.28515625" style="1" customWidth="1"/>
    <col min="7199" max="7199" width="10" style="1" customWidth="1"/>
    <col min="7200" max="7203" width="8.42578125" style="1" customWidth="1"/>
    <col min="7204" max="7204" width="9" style="1" customWidth="1"/>
    <col min="7205" max="7208" width="8.5703125" style="1" customWidth="1"/>
    <col min="7209" max="7209" width="9.140625" style="1"/>
    <col min="7210" max="7210" width="9.42578125" style="1" customWidth="1"/>
    <col min="7211" max="7211" width="8.42578125" style="1" customWidth="1"/>
    <col min="7212" max="7212" width="8" style="1" customWidth="1"/>
    <col min="7213" max="7213" width="7.140625" style="1" customWidth="1"/>
    <col min="7214" max="7214" width="10.7109375" style="1" customWidth="1"/>
    <col min="7215" max="7215" width="11.7109375" style="1" customWidth="1"/>
    <col min="7216" max="7424" width="9.140625" style="1"/>
    <col min="7425" max="7425" width="19.28515625" style="1" customWidth="1"/>
    <col min="7426" max="7427" width="7.5703125" style="1" customWidth="1"/>
    <col min="7428" max="7428" width="10.42578125" style="1" customWidth="1"/>
    <col min="7429" max="7429" width="9.42578125" style="1" customWidth="1"/>
    <col min="7430" max="7430" width="9.85546875" style="1" customWidth="1"/>
    <col min="7431" max="7431" width="10.140625" style="1" customWidth="1"/>
    <col min="7432" max="7434" width="7.28515625" style="1" customWidth="1"/>
    <col min="7435" max="7435" width="9" style="1" customWidth="1"/>
    <col min="7436" max="7436" width="8.85546875" style="1" customWidth="1"/>
    <col min="7437" max="7437" width="10.42578125" style="1" customWidth="1"/>
    <col min="7438" max="7438" width="9" style="1" customWidth="1"/>
    <col min="7439" max="7440" width="6.42578125" style="1" customWidth="1"/>
    <col min="7441" max="7441" width="7.85546875" style="1" customWidth="1"/>
    <col min="7442" max="7442" width="7.5703125" style="1" customWidth="1"/>
    <col min="7443" max="7443" width="9.42578125" style="1" customWidth="1"/>
    <col min="7444" max="7448" width="7.5703125" style="1" customWidth="1"/>
    <col min="7449" max="7449" width="8.5703125" style="1" customWidth="1"/>
    <col min="7450" max="7450" width="10.5703125" style="1" customWidth="1"/>
    <col min="7451" max="7451" width="19.28515625" style="1" customWidth="1"/>
    <col min="7452" max="7453" width="9.85546875" style="1" customWidth="1"/>
    <col min="7454" max="7454" width="10.28515625" style="1" customWidth="1"/>
    <col min="7455" max="7455" width="10" style="1" customWidth="1"/>
    <col min="7456" max="7459" width="8.42578125" style="1" customWidth="1"/>
    <col min="7460" max="7460" width="9" style="1" customWidth="1"/>
    <col min="7461" max="7464" width="8.5703125" style="1" customWidth="1"/>
    <col min="7465" max="7465" width="9.140625" style="1"/>
    <col min="7466" max="7466" width="9.42578125" style="1" customWidth="1"/>
    <col min="7467" max="7467" width="8.42578125" style="1" customWidth="1"/>
    <col min="7468" max="7468" width="8" style="1" customWidth="1"/>
    <col min="7469" max="7469" width="7.140625" style="1" customWidth="1"/>
    <col min="7470" max="7470" width="10.7109375" style="1" customWidth="1"/>
    <col min="7471" max="7471" width="11.7109375" style="1" customWidth="1"/>
    <col min="7472" max="7680" width="9.140625" style="1"/>
    <col min="7681" max="7681" width="19.28515625" style="1" customWidth="1"/>
    <col min="7682" max="7683" width="7.5703125" style="1" customWidth="1"/>
    <col min="7684" max="7684" width="10.42578125" style="1" customWidth="1"/>
    <col min="7685" max="7685" width="9.42578125" style="1" customWidth="1"/>
    <col min="7686" max="7686" width="9.85546875" style="1" customWidth="1"/>
    <col min="7687" max="7687" width="10.140625" style="1" customWidth="1"/>
    <col min="7688" max="7690" width="7.28515625" style="1" customWidth="1"/>
    <col min="7691" max="7691" width="9" style="1" customWidth="1"/>
    <col min="7692" max="7692" width="8.85546875" style="1" customWidth="1"/>
    <col min="7693" max="7693" width="10.42578125" style="1" customWidth="1"/>
    <col min="7694" max="7694" width="9" style="1" customWidth="1"/>
    <col min="7695" max="7696" width="6.42578125" style="1" customWidth="1"/>
    <col min="7697" max="7697" width="7.85546875" style="1" customWidth="1"/>
    <col min="7698" max="7698" width="7.5703125" style="1" customWidth="1"/>
    <col min="7699" max="7699" width="9.42578125" style="1" customWidth="1"/>
    <col min="7700" max="7704" width="7.5703125" style="1" customWidth="1"/>
    <col min="7705" max="7705" width="8.5703125" style="1" customWidth="1"/>
    <col min="7706" max="7706" width="10.5703125" style="1" customWidth="1"/>
    <col min="7707" max="7707" width="19.28515625" style="1" customWidth="1"/>
    <col min="7708" max="7709" width="9.85546875" style="1" customWidth="1"/>
    <col min="7710" max="7710" width="10.28515625" style="1" customWidth="1"/>
    <col min="7711" max="7711" width="10" style="1" customWidth="1"/>
    <col min="7712" max="7715" width="8.42578125" style="1" customWidth="1"/>
    <col min="7716" max="7716" width="9" style="1" customWidth="1"/>
    <col min="7717" max="7720" width="8.5703125" style="1" customWidth="1"/>
    <col min="7721" max="7721" width="9.140625" style="1"/>
    <col min="7722" max="7722" width="9.42578125" style="1" customWidth="1"/>
    <col min="7723" max="7723" width="8.42578125" style="1" customWidth="1"/>
    <col min="7724" max="7724" width="8" style="1" customWidth="1"/>
    <col min="7725" max="7725" width="7.140625" style="1" customWidth="1"/>
    <col min="7726" max="7726" width="10.7109375" style="1" customWidth="1"/>
    <col min="7727" max="7727" width="11.7109375" style="1" customWidth="1"/>
    <col min="7728" max="7936" width="9.140625" style="1"/>
    <col min="7937" max="7937" width="19.28515625" style="1" customWidth="1"/>
    <col min="7938" max="7939" width="7.5703125" style="1" customWidth="1"/>
    <col min="7940" max="7940" width="10.42578125" style="1" customWidth="1"/>
    <col min="7941" max="7941" width="9.42578125" style="1" customWidth="1"/>
    <col min="7942" max="7942" width="9.85546875" style="1" customWidth="1"/>
    <col min="7943" max="7943" width="10.140625" style="1" customWidth="1"/>
    <col min="7944" max="7946" width="7.28515625" style="1" customWidth="1"/>
    <col min="7947" max="7947" width="9" style="1" customWidth="1"/>
    <col min="7948" max="7948" width="8.85546875" style="1" customWidth="1"/>
    <col min="7949" max="7949" width="10.42578125" style="1" customWidth="1"/>
    <col min="7950" max="7950" width="9" style="1" customWidth="1"/>
    <col min="7951" max="7952" width="6.42578125" style="1" customWidth="1"/>
    <col min="7953" max="7953" width="7.85546875" style="1" customWidth="1"/>
    <col min="7954" max="7954" width="7.5703125" style="1" customWidth="1"/>
    <col min="7955" max="7955" width="9.42578125" style="1" customWidth="1"/>
    <col min="7956" max="7960" width="7.5703125" style="1" customWidth="1"/>
    <col min="7961" max="7961" width="8.5703125" style="1" customWidth="1"/>
    <col min="7962" max="7962" width="10.5703125" style="1" customWidth="1"/>
    <col min="7963" max="7963" width="19.28515625" style="1" customWidth="1"/>
    <col min="7964" max="7965" width="9.85546875" style="1" customWidth="1"/>
    <col min="7966" max="7966" width="10.28515625" style="1" customWidth="1"/>
    <col min="7967" max="7967" width="10" style="1" customWidth="1"/>
    <col min="7968" max="7971" width="8.42578125" style="1" customWidth="1"/>
    <col min="7972" max="7972" width="9" style="1" customWidth="1"/>
    <col min="7973" max="7976" width="8.5703125" style="1" customWidth="1"/>
    <col min="7977" max="7977" width="9.140625" style="1"/>
    <col min="7978" max="7978" width="9.42578125" style="1" customWidth="1"/>
    <col min="7979" max="7979" width="8.42578125" style="1" customWidth="1"/>
    <col min="7980" max="7980" width="8" style="1" customWidth="1"/>
    <col min="7981" max="7981" width="7.140625" style="1" customWidth="1"/>
    <col min="7982" max="7982" width="10.7109375" style="1" customWidth="1"/>
    <col min="7983" max="7983" width="11.7109375" style="1" customWidth="1"/>
    <col min="7984" max="8192" width="9.140625" style="1"/>
    <col min="8193" max="8193" width="19.28515625" style="1" customWidth="1"/>
    <col min="8194" max="8195" width="7.5703125" style="1" customWidth="1"/>
    <col min="8196" max="8196" width="10.42578125" style="1" customWidth="1"/>
    <col min="8197" max="8197" width="9.42578125" style="1" customWidth="1"/>
    <col min="8198" max="8198" width="9.85546875" style="1" customWidth="1"/>
    <col min="8199" max="8199" width="10.140625" style="1" customWidth="1"/>
    <col min="8200" max="8202" width="7.28515625" style="1" customWidth="1"/>
    <col min="8203" max="8203" width="9" style="1" customWidth="1"/>
    <col min="8204" max="8204" width="8.85546875" style="1" customWidth="1"/>
    <col min="8205" max="8205" width="10.42578125" style="1" customWidth="1"/>
    <col min="8206" max="8206" width="9" style="1" customWidth="1"/>
    <col min="8207" max="8208" width="6.42578125" style="1" customWidth="1"/>
    <col min="8209" max="8209" width="7.85546875" style="1" customWidth="1"/>
    <col min="8210" max="8210" width="7.5703125" style="1" customWidth="1"/>
    <col min="8211" max="8211" width="9.42578125" style="1" customWidth="1"/>
    <col min="8212" max="8216" width="7.5703125" style="1" customWidth="1"/>
    <col min="8217" max="8217" width="8.5703125" style="1" customWidth="1"/>
    <col min="8218" max="8218" width="10.5703125" style="1" customWidth="1"/>
    <col min="8219" max="8219" width="19.28515625" style="1" customWidth="1"/>
    <col min="8220" max="8221" width="9.85546875" style="1" customWidth="1"/>
    <col min="8222" max="8222" width="10.28515625" style="1" customWidth="1"/>
    <col min="8223" max="8223" width="10" style="1" customWidth="1"/>
    <col min="8224" max="8227" width="8.42578125" style="1" customWidth="1"/>
    <col min="8228" max="8228" width="9" style="1" customWidth="1"/>
    <col min="8229" max="8232" width="8.5703125" style="1" customWidth="1"/>
    <col min="8233" max="8233" width="9.140625" style="1"/>
    <col min="8234" max="8234" width="9.42578125" style="1" customWidth="1"/>
    <col min="8235" max="8235" width="8.42578125" style="1" customWidth="1"/>
    <col min="8236" max="8236" width="8" style="1" customWidth="1"/>
    <col min="8237" max="8237" width="7.140625" style="1" customWidth="1"/>
    <col min="8238" max="8238" width="10.7109375" style="1" customWidth="1"/>
    <col min="8239" max="8239" width="11.7109375" style="1" customWidth="1"/>
    <col min="8240" max="8448" width="9.140625" style="1"/>
    <col min="8449" max="8449" width="19.28515625" style="1" customWidth="1"/>
    <col min="8450" max="8451" width="7.5703125" style="1" customWidth="1"/>
    <col min="8452" max="8452" width="10.42578125" style="1" customWidth="1"/>
    <col min="8453" max="8453" width="9.42578125" style="1" customWidth="1"/>
    <col min="8454" max="8454" width="9.85546875" style="1" customWidth="1"/>
    <col min="8455" max="8455" width="10.140625" style="1" customWidth="1"/>
    <col min="8456" max="8458" width="7.28515625" style="1" customWidth="1"/>
    <col min="8459" max="8459" width="9" style="1" customWidth="1"/>
    <col min="8460" max="8460" width="8.85546875" style="1" customWidth="1"/>
    <col min="8461" max="8461" width="10.42578125" style="1" customWidth="1"/>
    <col min="8462" max="8462" width="9" style="1" customWidth="1"/>
    <col min="8463" max="8464" width="6.42578125" style="1" customWidth="1"/>
    <col min="8465" max="8465" width="7.85546875" style="1" customWidth="1"/>
    <col min="8466" max="8466" width="7.5703125" style="1" customWidth="1"/>
    <col min="8467" max="8467" width="9.42578125" style="1" customWidth="1"/>
    <col min="8468" max="8472" width="7.5703125" style="1" customWidth="1"/>
    <col min="8473" max="8473" width="8.5703125" style="1" customWidth="1"/>
    <col min="8474" max="8474" width="10.5703125" style="1" customWidth="1"/>
    <col min="8475" max="8475" width="19.28515625" style="1" customWidth="1"/>
    <col min="8476" max="8477" width="9.85546875" style="1" customWidth="1"/>
    <col min="8478" max="8478" width="10.28515625" style="1" customWidth="1"/>
    <col min="8479" max="8479" width="10" style="1" customWidth="1"/>
    <col min="8480" max="8483" width="8.42578125" style="1" customWidth="1"/>
    <col min="8484" max="8484" width="9" style="1" customWidth="1"/>
    <col min="8485" max="8488" width="8.5703125" style="1" customWidth="1"/>
    <col min="8489" max="8489" width="9.140625" style="1"/>
    <col min="8490" max="8490" width="9.42578125" style="1" customWidth="1"/>
    <col min="8491" max="8491" width="8.42578125" style="1" customWidth="1"/>
    <col min="8492" max="8492" width="8" style="1" customWidth="1"/>
    <col min="8493" max="8493" width="7.140625" style="1" customWidth="1"/>
    <col min="8494" max="8494" width="10.7109375" style="1" customWidth="1"/>
    <col min="8495" max="8495" width="11.7109375" style="1" customWidth="1"/>
    <col min="8496" max="8704" width="9.140625" style="1"/>
    <col min="8705" max="8705" width="19.28515625" style="1" customWidth="1"/>
    <col min="8706" max="8707" width="7.5703125" style="1" customWidth="1"/>
    <col min="8708" max="8708" width="10.42578125" style="1" customWidth="1"/>
    <col min="8709" max="8709" width="9.42578125" style="1" customWidth="1"/>
    <col min="8710" max="8710" width="9.85546875" style="1" customWidth="1"/>
    <col min="8711" max="8711" width="10.140625" style="1" customWidth="1"/>
    <col min="8712" max="8714" width="7.28515625" style="1" customWidth="1"/>
    <col min="8715" max="8715" width="9" style="1" customWidth="1"/>
    <col min="8716" max="8716" width="8.85546875" style="1" customWidth="1"/>
    <col min="8717" max="8717" width="10.42578125" style="1" customWidth="1"/>
    <col min="8718" max="8718" width="9" style="1" customWidth="1"/>
    <col min="8719" max="8720" width="6.42578125" style="1" customWidth="1"/>
    <col min="8721" max="8721" width="7.85546875" style="1" customWidth="1"/>
    <col min="8722" max="8722" width="7.5703125" style="1" customWidth="1"/>
    <col min="8723" max="8723" width="9.42578125" style="1" customWidth="1"/>
    <col min="8724" max="8728" width="7.5703125" style="1" customWidth="1"/>
    <col min="8729" max="8729" width="8.5703125" style="1" customWidth="1"/>
    <col min="8730" max="8730" width="10.5703125" style="1" customWidth="1"/>
    <col min="8731" max="8731" width="19.28515625" style="1" customWidth="1"/>
    <col min="8732" max="8733" width="9.85546875" style="1" customWidth="1"/>
    <col min="8734" max="8734" width="10.28515625" style="1" customWidth="1"/>
    <col min="8735" max="8735" width="10" style="1" customWidth="1"/>
    <col min="8736" max="8739" width="8.42578125" style="1" customWidth="1"/>
    <col min="8740" max="8740" width="9" style="1" customWidth="1"/>
    <col min="8741" max="8744" width="8.5703125" style="1" customWidth="1"/>
    <col min="8745" max="8745" width="9.140625" style="1"/>
    <col min="8746" max="8746" width="9.42578125" style="1" customWidth="1"/>
    <col min="8747" max="8747" width="8.42578125" style="1" customWidth="1"/>
    <col min="8748" max="8748" width="8" style="1" customWidth="1"/>
    <col min="8749" max="8749" width="7.140625" style="1" customWidth="1"/>
    <col min="8750" max="8750" width="10.7109375" style="1" customWidth="1"/>
    <col min="8751" max="8751" width="11.7109375" style="1" customWidth="1"/>
    <col min="8752" max="8960" width="9.140625" style="1"/>
    <col min="8961" max="8961" width="19.28515625" style="1" customWidth="1"/>
    <col min="8962" max="8963" width="7.5703125" style="1" customWidth="1"/>
    <col min="8964" max="8964" width="10.42578125" style="1" customWidth="1"/>
    <col min="8965" max="8965" width="9.42578125" style="1" customWidth="1"/>
    <col min="8966" max="8966" width="9.85546875" style="1" customWidth="1"/>
    <col min="8967" max="8967" width="10.140625" style="1" customWidth="1"/>
    <col min="8968" max="8970" width="7.28515625" style="1" customWidth="1"/>
    <col min="8971" max="8971" width="9" style="1" customWidth="1"/>
    <col min="8972" max="8972" width="8.85546875" style="1" customWidth="1"/>
    <col min="8973" max="8973" width="10.42578125" style="1" customWidth="1"/>
    <col min="8974" max="8974" width="9" style="1" customWidth="1"/>
    <col min="8975" max="8976" width="6.42578125" style="1" customWidth="1"/>
    <col min="8977" max="8977" width="7.85546875" style="1" customWidth="1"/>
    <col min="8978" max="8978" width="7.5703125" style="1" customWidth="1"/>
    <col min="8979" max="8979" width="9.42578125" style="1" customWidth="1"/>
    <col min="8980" max="8984" width="7.5703125" style="1" customWidth="1"/>
    <col min="8985" max="8985" width="8.5703125" style="1" customWidth="1"/>
    <col min="8986" max="8986" width="10.5703125" style="1" customWidth="1"/>
    <col min="8987" max="8987" width="19.28515625" style="1" customWidth="1"/>
    <col min="8988" max="8989" width="9.85546875" style="1" customWidth="1"/>
    <col min="8990" max="8990" width="10.28515625" style="1" customWidth="1"/>
    <col min="8991" max="8991" width="10" style="1" customWidth="1"/>
    <col min="8992" max="8995" width="8.42578125" style="1" customWidth="1"/>
    <col min="8996" max="8996" width="9" style="1" customWidth="1"/>
    <col min="8997" max="9000" width="8.5703125" style="1" customWidth="1"/>
    <col min="9001" max="9001" width="9.140625" style="1"/>
    <col min="9002" max="9002" width="9.42578125" style="1" customWidth="1"/>
    <col min="9003" max="9003" width="8.42578125" style="1" customWidth="1"/>
    <col min="9004" max="9004" width="8" style="1" customWidth="1"/>
    <col min="9005" max="9005" width="7.140625" style="1" customWidth="1"/>
    <col min="9006" max="9006" width="10.7109375" style="1" customWidth="1"/>
    <col min="9007" max="9007" width="11.7109375" style="1" customWidth="1"/>
    <col min="9008" max="9216" width="9.140625" style="1"/>
    <col min="9217" max="9217" width="19.28515625" style="1" customWidth="1"/>
    <col min="9218" max="9219" width="7.5703125" style="1" customWidth="1"/>
    <col min="9220" max="9220" width="10.42578125" style="1" customWidth="1"/>
    <col min="9221" max="9221" width="9.42578125" style="1" customWidth="1"/>
    <col min="9222" max="9222" width="9.85546875" style="1" customWidth="1"/>
    <col min="9223" max="9223" width="10.140625" style="1" customWidth="1"/>
    <col min="9224" max="9226" width="7.28515625" style="1" customWidth="1"/>
    <col min="9227" max="9227" width="9" style="1" customWidth="1"/>
    <col min="9228" max="9228" width="8.85546875" style="1" customWidth="1"/>
    <col min="9229" max="9229" width="10.42578125" style="1" customWidth="1"/>
    <col min="9230" max="9230" width="9" style="1" customWidth="1"/>
    <col min="9231" max="9232" width="6.42578125" style="1" customWidth="1"/>
    <col min="9233" max="9233" width="7.85546875" style="1" customWidth="1"/>
    <col min="9234" max="9234" width="7.5703125" style="1" customWidth="1"/>
    <col min="9235" max="9235" width="9.42578125" style="1" customWidth="1"/>
    <col min="9236" max="9240" width="7.5703125" style="1" customWidth="1"/>
    <col min="9241" max="9241" width="8.5703125" style="1" customWidth="1"/>
    <col min="9242" max="9242" width="10.5703125" style="1" customWidth="1"/>
    <col min="9243" max="9243" width="19.28515625" style="1" customWidth="1"/>
    <col min="9244" max="9245" width="9.85546875" style="1" customWidth="1"/>
    <col min="9246" max="9246" width="10.28515625" style="1" customWidth="1"/>
    <col min="9247" max="9247" width="10" style="1" customWidth="1"/>
    <col min="9248" max="9251" width="8.42578125" style="1" customWidth="1"/>
    <col min="9252" max="9252" width="9" style="1" customWidth="1"/>
    <col min="9253" max="9256" width="8.5703125" style="1" customWidth="1"/>
    <col min="9257" max="9257" width="9.140625" style="1"/>
    <col min="9258" max="9258" width="9.42578125" style="1" customWidth="1"/>
    <col min="9259" max="9259" width="8.42578125" style="1" customWidth="1"/>
    <col min="9260" max="9260" width="8" style="1" customWidth="1"/>
    <col min="9261" max="9261" width="7.140625" style="1" customWidth="1"/>
    <col min="9262" max="9262" width="10.7109375" style="1" customWidth="1"/>
    <col min="9263" max="9263" width="11.7109375" style="1" customWidth="1"/>
    <col min="9264" max="9472" width="9.140625" style="1"/>
    <col min="9473" max="9473" width="19.28515625" style="1" customWidth="1"/>
    <col min="9474" max="9475" width="7.5703125" style="1" customWidth="1"/>
    <col min="9476" max="9476" width="10.42578125" style="1" customWidth="1"/>
    <col min="9477" max="9477" width="9.42578125" style="1" customWidth="1"/>
    <col min="9478" max="9478" width="9.85546875" style="1" customWidth="1"/>
    <col min="9479" max="9479" width="10.140625" style="1" customWidth="1"/>
    <col min="9480" max="9482" width="7.28515625" style="1" customWidth="1"/>
    <col min="9483" max="9483" width="9" style="1" customWidth="1"/>
    <col min="9484" max="9484" width="8.85546875" style="1" customWidth="1"/>
    <col min="9485" max="9485" width="10.42578125" style="1" customWidth="1"/>
    <col min="9486" max="9486" width="9" style="1" customWidth="1"/>
    <col min="9487" max="9488" width="6.42578125" style="1" customWidth="1"/>
    <col min="9489" max="9489" width="7.85546875" style="1" customWidth="1"/>
    <col min="9490" max="9490" width="7.5703125" style="1" customWidth="1"/>
    <col min="9491" max="9491" width="9.42578125" style="1" customWidth="1"/>
    <col min="9492" max="9496" width="7.5703125" style="1" customWidth="1"/>
    <col min="9497" max="9497" width="8.5703125" style="1" customWidth="1"/>
    <col min="9498" max="9498" width="10.5703125" style="1" customWidth="1"/>
    <col min="9499" max="9499" width="19.28515625" style="1" customWidth="1"/>
    <col min="9500" max="9501" width="9.85546875" style="1" customWidth="1"/>
    <col min="9502" max="9502" width="10.28515625" style="1" customWidth="1"/>
    <col min="9503" max="9503" width="10" style="1" customWidth="1"/>
    <col min="9504" max="9507" width="8.42578125" style="1" customWidth="1"/>
    <col min="9508" max="9508" width="9" style="1" customWidth="1"/>
    <col min="9509" max="9512" width="8.5703125" style="1" customWidth="1"/>
    <col min="9513" max="9513" width="9.140625" style="1"/>
    <col min="9514" max="9514" width="9.42578125" style="1" customWidth="1"/>
    <col min="9515" max="9515" width="8.42578125" style="1" customWidth="1"/>
    <col min="9516" max="9516" width="8" style="1" customWidth="1"/>
    <col min="9517" max="9517" width="7.140625" style="1" customWidth="1"/>
    <col min="9518" max="9518" width="10.7109375" style="1" customWidth="1"/>
    <col min="9519" max="9519" width="11.7109375" style="1" customWidth="1"/>
    <col min="9520" max="9728" width="9.140625" style="1"/>
    <col min="9729" max="9729" width="19.28515625" style="1" customWidth="1"/>
    <col min="9730" max="9731" width="7.5703125" style="1" customWidth="1"/>
    <col min="9732" max="9732" width="10.42578125" style="1" customWidth="1"/>
    <col min="9733" max="9733" width="9.42578125" style="1" customWidth="1"/>
    <col min="9734" max="9734" width="9.85546875" style="1" customWidth="1"/>
    <col min="9735" max="9735" width="10.140625" style="1" customWidth="1"/>
    <col min="9736" max="9738" width="7.28515625" style="1" customWidth="1"/>
    <col min="9739" max="9739" width="9" style="1" customWidth="1"/>
    <col min="9740" max="9740" width="8.85546875" style="1" customWidth="1"/>
    <col min="9741" max="9741" width="10.42578125" style="1" customWidth="1"/>
    <col min="9742" max="9742" width="9" style="1" customWidth="1"/>
    <col min="9743" max="9744" width="6.42578125" style="1" customWidth="1"/>
    <col min="9745" max="9745" width="7.85546875" style="1" customWidth="1"/>
    <col min="9746" max="9746" width="7.5703125" style="1" customWidth="1"/>
    <col min="9747" max="9747" width="9.42578125" style="1" customWidth="1"/>
    <col min="9748" max="9752" width="7.5703125" style="1" customWidth="1"/>
    <col min="9753" max="9753" width="8.5703125" style="1" customWidth="1"/>
    <col min="9754" max="9754" width="10.5703125" style="1" customWidth="1"/>
    <col min="9755" max="9755" width="19.28515625" style="1" customWidth="1"/>
    <col min="9756" max="9757" width="9.85546875" style="1" customWidth="1"/>
    <col min="9758" max="9758" width="10.28515625" style="1" customWidth="1"/>
    <col min="9759" max="9759" width="10" style="1" customWidth="1"/>
    <col min="9760" max="9763" width="8.42578125" style="1" customWidth="1"/>
    <col min="9764" max="9764" width="9" style="1" customWidth="1"/>
    <col min="9765" max="9768" width="8.5703125" style="1" customWidth="1"/>
    <col min="9769" max="9769" width="9.140625" style="1"/>
    <col min="9770" max="9770" width="9.42578125" style="1" customWidth="1"/>
    <col min="9771" max="9771" width="8.42578125" style="1" customWidth="1"/>
    <col min="9772" max="9772" width="8" style="1" customWidth="1"/>
    <col min="9773" max="9773" width="7.140625" style="1" customWidth="1"/>
    <col min="9774" max="9774" width="10.7109375" style="1" customWidth="1"/>
    <col min="9775" max="9775" width="11.7109375" style="1" customWidth="1"/>
    <col min="9776" max="9984" width="9.140625" style="1"/>
    <col min="9985" max="9985" width="19.28515625" style="1" customWidth="1"/>
    <col min="9986" max="9987" width="7.5703125" style="1" customWidth="1"/>
    <col min="9988" max="9988" width="10.42578125" style="1" customWidth="1"/>
    <col min="9989" max="9989" width="9.42578125" style="1" customWidth="1"/>
    <col min="9990" max="9990" width="9.85546875" style="1" customWidth="1"/>
    <col min="9991" max="9991" width="10.140625" style="1" customWidth="1"/>
    <col min="9992" max="9994" width="7.28515625" style="1" customWidth="1"/>
    <col min="9995" max="9995" width="9" style="1" customWidth="1"/>
    <col min="9996" max="9996" width="8.85546875" style="1" customWidth="1"/>
    <col min="9997" max="9997" width="10.42578125" style="1" customWidth="1"/>
    <col min="9998" max="9998" width="9" style="1" customWidth="1"/>
    <col min="9999" max="10000" width="6.42578125" style="1" customWidth="1"/>
    <col min="10001" max="10001" width="7.85546875" style="1" customWidth="1"/>
    <col min="10002" max="10002" width="7.5703125" style="1" customWidth="1"/>
    <col min="10003" max="10003" width="9.42578125" style="1" customWidth="1"/>
    <col min="10004" max="10008" width="7.5703125" style="1" customWidth="1"/>
    <col min="10009" max="10009" width="8.5703125" style="1" customWidth="1"/>
    <col min="10010" max="10010" width="10.5703125" style="1" customWidth="1"/>
    <col min="10011" max="10011" width="19.28515625" style="1" customWidth="1"/>
    <col min="10012" max="10013" width="9.85546875" style="1" customWidth="1"/>
    <col min="10014" max="10014" width="10.28515625" style="1" customWidth="1"/>
    <col min="10015" max="10015" width="10" style="1" customWidth="1"/>
    <col min="10016" max="10019" width="8.42578125" style="1" customWidth="1"/>
    <col min="10020" max="10020" width="9" style="1" customWidth="1"/>
    <col min="10021" max="10024" width="8.5703125" style="1" customWidth="1"/>
    <col min="10025" max="10025" width="9.140625" style="1"/>
    <col min="10026" max="10026" width="9.42578125" style="1" customWidth="1"/>
    <col min="10027" max="10027" width="8.42578125" style="1" customWidth="1"/>
    <col min="10028" max="10028" width="8" style="1" customWidth="1"/>
    <col min="10029" max="10029" width="7.140625" style="1" customWidth="1"/>
    <col min="10030" max="10030" width="10.7109375" style="1" customWidth="1"/>
    <col min="10031" max="10031" width="11.7109375" style="1" customWidth="1"/>
    <col min="10032" max="10240" width="9.140625" style="1"/>
    <col min="10241" max="10241" width="19.28515625" style="1" customWidth="1"/>
    <col min="10242" max="10243" width="7.5703125" style="1" customWidth="1"/>
    <col min="10244" max="10244" width="10.42578125" style="1" customWidth="1"/>
    <col min="10245" max="10245" width="9.42578125" style="1" customWidth="1"/>
    <col min="10246" max="10246" width="9.85546875" style="1" customWidth="1"/>
    <col min="10247" max="10247" width="10.140625" style="1" customWidth="1"/>
    <col min="10248" max="10250" width="7.28515625" style="1" customWidth="1"/>
    <col min="10251" max="10251" width="9" style="1" customWidth="1"/>
    <col min="10252" max="10252" width="8.85546875" style="1" customWidth="1"/>
    <col min="10253" max="10253" width="10.42578125" style="1" customWidth="1"/>
    <col min="10254" max="10254" width="9" style="1" customWidth="1"/>
    <col min="10255" max="10256" width="6.42578125" style="1" customWidth="1"/>
    <col min="10257" max="10257" width="7.85546875" style="1" customWidth="1"/>
    <col min="10258" max="10258" width="7.5703125" style="1" customWidth="1"/>
    <col min="10259" max="10259" width="9.42578125" style="1" customWidth="1"/>
    <col min="10260" max="10264" width="7.5703125" style="1" customWidth="1"/>
    <col min="10265" max="10265" width="8.5703125" style="1" customWidth="1"/>
    <col min="10266" max="10266" width="10.5703125" style="1" customWidth="1"/>
    <col min="10267" max="10267" width="19.28515625" style="1" customWidth="1"/>
    <col min="10268" max="10269" width="9.85546875" style="1" customWidth="1"/>
    <col min="10270" max="10270" width="10.28515625" style="1" customWidth="1"/>
    <col min="10271" max="10271" width="10" style="1" customWidth="1"/>
    <col min="10272" max="10275" width="8.42578125" style="1" customWidth="1"/>
    <col min="10276" max="10276" width="9" style="1" customWidth="1"/>
    <col min="10277" max="10280" width="8.5703125" style="1" customWidth="1"/>
    <col min="10281" max="10281" width="9.140625" style="1"/>
    <col min="10282" max="10282" width="9.42578125" style="1" customWidth="1"/>
    <col min="10283" max="10283" width="8.42578125" style="1" customWidth="1"/>
    <col min="10284" max="10284" width="8" style="1" customWidth="1"/>
    <col min="10285" max="10285" width="7.140625" style="1" customWidth="1"/>
    <col min="10286" max="10286" width="10.7109375" style="1" customWidth="1"/>
    <col min="10287" max="10287" width="11.7109375" style="1" customWidth="1"/>
    <col min="10288" max="10496" width="9.140625" style="1"/>
    <col min="10497" max="10497" width="19.28515625" style="1" customWidth="1"/>
    <col min="10498" max="10499" width="7.5703125" style="1" customWidth="1"/>
    <col min="10500" max="10500" width="10.42578125" style="1" customWidth="1"/>
    <col min="10501" max="10501" width="9.42578125" style="1" customWidth="1"/>
    <col min="10502" max="10502" width="9.85546875" style="1" customWidth="1"/>
    <col min="10503" max="10503" width="10.140625" style="1" customWidth="1"/>
    <col min="10504" max="10506" width="7.28515625" style="1" customWidth="1"/>
    <col min="10507" max="10507" width="9" style="1" customWidth="1"/>
    <col min="10508" max="10508" width="8.85546875" style="1" customWidth="1"/>
    <col min="10509" max="10509" width="10.42578125" style="1" customWidth="1"/>
    <col min="10510" max="10510" width="9" style="1" customWidth="1"/>
    <col min="10511" max="10512" width="6.42578125" style="1" customWidth="1"/>
    <col min="10513" max="10513" width="7.85546875" style="1" customWidth="1"/>
    <col min="10514" max="10514" width="7.5703125" style="1" customWidth="1"/>
    <col min="10515" max="10515" width="9.42578125" style="1" customWidth="1"/>
    <col min="10516" max="10520" width="7.5703125" style="1" customWidth="1"/>
    <col min="10521" max="10521" width="8.5703125" style="1" customWidth="1"/>
    <col min="10522" max="10522" width="10.5703125" style="1" customWidth="1"/>
    <col min="10523" max="10523" width="19.28515625" style="1" customWidth="1"/>
    <col min="10524" max="10525" width="9.85546875" style="1" customWidth="1"/>
    <col min="10526" max="10526" width="10.28515625" style="1" customWidth="1"/>
    <col min="10527" max="10527" width="10" style="1" customWidth="1"/>
    <col min="10528" max="10531" width="8.42578125" style="1" customWidth="1"/>
    <col min="10532" max="10532" width="9" style="1" customWidth="1"/>
    <col min="10533" max="10536" width="8.5703125" style="1" customWidth="1"/>
    <col min="10537" max="10537" width="9.140625" style="1"/>
    <col min="10538" max="10538" width="9.42578125" style="1" customWidth="1"/>
    <col min="10539" max="10539" width="8.42578125" style="1" customWidth="1"/>
    <col min="10540" max="10540" width="8" style="1" customWidth="1"/>
    <col min="10541" max="10541" width="7.140625" style="1" customWidth="1"/>
    <col min="10542" max="10542" width="10.7109375" style="1" customWidth="1"/>
    <col min="10543" max="10543" width="11.7109375" style="1" customWidth="1"/>
    <col min="10544" max="10752" width="9.140625" style="1"/>
    <col min="10753" max="10753" width="19.28515625" style="1" customWidth="1"/>
    <col min="10754" max="10755" width="7.5703125" style="1" customWidth="1"/>
    <col min="10756" max="10756" width="10.42578125" style="1" customWidth="1"/>
    <col min="10757" max="10757" width="9.42578125" style="1" customWidth="1"/>
    <col min="10758" max="10758" width="9.85546875" style="1" customWidth="1"/>
    <col min="10759" max="10759" width="10.140625" style="1" customWidth="1"/>
    <col min="10760" max="10762" width="7.28515625" style="1" customWidth="1"/>
    <col min="10763" max="10763" width="9" style="1" customWidth="1"/>
    <col min="10764" max="10764" width="8.85546875" style="1" customWidth="1"/>
    <col min="10765" max="10765" width="10.42578125" style="1" customWidth="1"/>
    <col min="10766" max="10766" width="9" style="1" customWidth="1"/>
    <col min="10767" max="10768" width="6.42578125" style="1" customWidth="1"/>
    <col min="10769" max="10769" width="7.85546875" style="1" customWidth="1"/>
    <col min="10770" max="10770" width="7.5703125" style="1" customWidth="1"/>
    <col min="10771" max="10771" width="9.42578125" style="1" customWidth="1"/>
    <col min="10772" max="10776" width="7.5703125" style="1" customWidth="1"/>
    <col min="10777" max="10777" width="8.5703125" style="1" customWidth="1"/>
    <col min="10778" max="10778" width="10.5703125" style="1" customWidth="1"/>
    <col min="10779" max="10779" width="19.28515625" style="1" customWidth="1"/>
    <col min="10780" max="10781" width="9.85546875" style="1" customWidth="1"/>
    <col min="10782" max="10782" width="10.28515625" style="1" customWidth="1"/>
    <col min="10783" max="10783" width="10" style="1" customWidth="1"/>
    <col min="10784" max="10787" width="8.42578125" style="1" customWidth="1"/>
    <col min="10788" max="10788" width="9" style="1" customWidth="1"/>
    <col min="10789" max="10792" width="8.5703125" style="1" customWidth="1"/>
    <col min="10793" max="10793" width="9.140625" style="1"/>
    <col min="10794" max="10794" width="9.42578125" style="1" customWidth="1"/>
    <col min="10795" max="10795" width="8.42578125" style="1" customWidth="1"/>
    <col min="10796" max="10796" width="8" style="1" customWidth="1"/>
    <col min="10797" max="10797" width="7.140625" style="1" customWidth="1"/>
    <col min="10798" max="10798" width="10.7109375" style="1" customWidth="1"/>
    <col min="10799" max="10799" width="11.7109375" style="1" customWidth="1"/>
    <col min="10800" max="11008" width="9.140625" style="1"/>
    <col min="11009" max="11009" width="19.28515625" style="1" customWidth="1"/>
    <col min="11010" max="11011" width="7.5703125" style="1" customWidth="1"/>
    <col min="11012" max="11012" width="10.42578125" style="1" customWidth="1"/>
    <col min="11013" max="11013" width="9.42578125" style="1" customWidth="1"/>
    <col min="11014" max="11014" width="9.85546875" style="1" customWidth="1"/>
    <col min="11015" max="11015" width="10.140625" style="1" customWidth="1"/>
    <col min="11016" max="11018" width="7.28515625" style="1" customWidth="1"/>
    <col min="11019" max="11019" width="9" style="1" customWidth="1"/>
    <col min="11020" max="11020" width="8.85546875" style="1" customWidth="1"/>
    <col min="11021" max="11021" width="10.42578125" style="1" customWidth="1"/>
    <col min="11022" max="11022" width="9" style="1" customWidth="1"/>
    <col min="11023" max="11024" width="6.42578125" style="1" customWidth="1"/>
    <col min="11025" max="11025" width="7.85546875" style="1" customWidth="1"/>
    <col min="11026" max="11026" width="7.5703125" style="1" customWidth="1"/>
    <col min="11027" max="11027" width="9.42578125" style="1" customWidth="1"/>
    <col min="11028" max="11032" width="7.5703125" style="1" customWidth="1"/>
    <col min="11033" max="11033" width="8.5703125" style="1" customWidth="1"/>
    <col min="11034" max="11034" width="10.5703125" style="1" customWidth="1"/>
    <col min="11035" max="11035" width="19.28515625" style="1" customWidth="1"/>
    <col min="11036" max="11037" width="9.85546875" style="1" customWidth="1"/>
    <col min="11038" max="11038" width="10.28515625" style="1" customWidth="1"/>
    <col min="11039" max="11039" width="10" style="1" customWidth="1"/>
    <col min="11040" max="11043" width="8.42578125" style="1" customWidth="1"/>
    <col min="11044" max="11044" width="9" style="1" customWidth="1"/>
    <col min="11045" max="11048" width="8.5703125" style="1" customWidth="1"/>
    <col min="11049" max="11049" width="9.140625" style="1"/>
    <col min="11050" max="11050" width="9.42578125" style="1" customWidth="1"/>
    <col min="11051" max="11051" width="8.42578125" style="1" customWidth="1"/>
    <col min="11052" max="11052" width="8" style="1" customWidth="1"/>
    <col min="11053" max="11053" width="7.140625" style="1" customWidth="1"/>
    <col min="11054" max="11054" width="10.7109375" style="1" customWidth="1"/>
    <col min="11055" max="11055" width="11.7109375" style="1" customWidth="1"/>
    <col min="11056" max="11264" width="9.140625" style="1"/>
    <col min="11265" max="11265" width="19.28515625" style="1" customWidth="1"/>
    <col min="11266" max="11267" width="7.5703125" style="1" customWidth="1"/>
    <col min="11268" max="11268" width="10.42578125" style="1" customWidth="1"/>
    <col min="11269" max="11269" width="9.42578125" style="1" customWidth="1"/>
    <col min="11270" max="11270" width="9.85546875" style="1" customWidth="1"/>
    <col min="11271" max="11271" width="10.140625" style="1" customWidth="1"/>
    <col min="11272" max="11274" width="7.28515625" style="1" customWidth="1"/>
    <col min="11275" max="11275" width="9" style="1" customWidth="1"/>
    <col min="11276" max="11276" width="8.85546875" style="1" customWidth="1"/>
    <col min="11277" max="11277" width="10.42578125" style="1" customWidth="1"/>
    <col min="11278" max="11278" width="9" style="1" customWidth="1"/>
    <col min="11279" max="11280" width="6.42578125" style="1" customWidth="1"/>
    <col min="11281" max="11281" width="7.85546875" style="1" customWidth="1"/>
    <col min="11282" max="11282" width="7.5703125" style="1" customWidth="1"/>
    <col min="11283" max="11283" width="9.42578125" style="1" customWidth="1"/>
    <col min="11284" max="11288" width="7.5703125" style="1" customWidth="1"/>
    <col min="11289" max="11289" width="8.5703125" style="1" customWidth="1"/>
    <col min="11290" max="11290" width="10.5703125" style="1" customWidth="1"/>
    <col min="11291" max="11291" width="19.28515625" style="1" customWidth="1"/>
    <col min="11292" max="11293" width="9.85546875" style="1" customWidth="1"/>
    <col min="11294" max="11294" width="10.28515625" style="1" customWidth="1"/>
    <col min="11295" max="11295" width="10" style="1" customWidth="1"/>
    <col min="11296" max="11299" width="8.42578125" style="1" customWidth="1"/>
    <col min="11300" max="11300" width="9" style="1" customWidth="1"/>
    <col min="11301" max="11304" width="8.5703125" style="1" customWidth="1"/>
    <col min="11305" max="11305" width="9.140625" style="1"/>
    <col min="11306" max="11306" width="9.42578125" style="1" customWidth="1"/>
    <col min="11307" max="11307" width="8.42578125" style="1" customWidth="1"/>
    <col min="11308" max="11308" width="8" style="1" customWidth="1"/>
    <col min="11309" max="11309" width="7.140625" style="1" customWidth="1"/>
    <col min="11310" max="11310" width="10.7109375" style="1" customWidth="1"/>
    <col min="11311" max="11311" width="11.7109375" style="1" customWidth="1"/>
    <col min="11312" max="11520" width="9.140625" style="1"/>
    <col min="11521" max="11521" width="19.28515625" style="1" customWidth="1"/>
    <col min="11522" max="11523" width="7.5703125" style="1" customWidth="1"/>
    <col min="11524" max="11524" width="10.42578125" style="1" customWidth="1"/>
    <col min="11525" max="11525" width="9.42578125" style="1" customWidth="1"/>
    <col min="11526" max="11526" width="9.85546875" style="1" customWidth="1"/>
    <col min="11527" max="11527" width="10.140625" style="1" customWidth="1"/>
    <col min="11528" max="11530" width="7.28515625" style="1" customWidth="1"/>
    <col min="11531" max="11531" width="9" style="1" customWidth="1"/>
    <col min="11532" max="11532" width="8.85546875" style="1" customWidth="1"/>
    <col min="11533" max="11533" width="10.42578125" style="1" customWidth="1"/>
    <col min="11534" max="11534" width="9" style="1" customWidth="1"/>
    <col min="11535" max="11536" width="6.42578125" style="1" customWidth="1"/>
    <col min="11537" max="11537" width="7.85546875" style="1" customWidth="1"/>
    <col min="11538" max="11538" width="7.5703125" style="1" customWidth="1"/>
    <col min="11539" max="11539" width="9.42578125" style="1" customWidth="1"/>
    <col min="11540" max="11544" width="7.5703125" style="1" customWidth="1"/>
    <col min="11545" max="11545" width="8.5703125" style="1" customWidth="1"/>
    <col min="11546" max="11546" width="10.5703125" style="1" customWidth="1"/>
    <col min="11547" max="11547" width="19.28515625" style="1" customWidth="1"/>
    <col min="11548" max="11549" width="9.85546875" style="1" customWidth="1"/>
    <col min="11550" max="11550" width="10.28515625" style="1" customWidth="1"/>
    <col min="11551" max="11551" width="10" style="1" customWidth="1"/>
    <col min="11552" max="11555" width="8.42578125" style="1" customWidth="1"/>
    <col min="11556" max="11556" width="9" style="1" customWidth="1"/>
    <col min="11557" max="11560" width="8.5703125" style="1" customWidth="1"/>
    <col min="11561" max="11561" width="9.140625" style="1"/>
    <col min="11562" max="11562" width="9.42578125" style="1" customWidth="1"/>
    <col min="11563" max="11563" width="8.42578125" style="1" customWidth="1"/>
    <col min="11564" max="11564" width="8" style="1" customWidth="1"/>
    <col min="11565" max="11565" width="7.140625" style="1" customWidth="1"/>
    <col min="11566" max="11566" width="10.7109375" style="1" customWidth="1"/>
    <col min="11567" max="11567" width="11.7109375" style="1" customWidth="1"/>
    <col min="11568" max="11776" width="9.140625" style="1"/>
    <col min="11777" max="11777" width="19.28515625" style="1" customWidth="1"/>
    <col min="11778" max="11779" width="7.5703125" style="1" customWidth="1"/>
    <col min="11780" max="11780" width="10.42578125" style="1" customWidth="1"/>
    <col min="11781" max="11781" width="9.42578125" style="1" customWidth="1"/>
    <col min="11782" max="11782" width="9.85546875" style="1" customWidth="1"/>
    <col min="11783" max="11783" width="10.140625" style="1" customWidth="1"/>
    <col min="11784" max="11786" width="7.28515625" style="1" customWidth="1"/>
    <col min="11787" max="11787" width="9" style="1" customWidth="1"/>
    <col min="11788" max="11788" width="8.85546875" style="1" customWidth="1"/>
    <col min="11789" max="11789" width="10.42578125" style="1" customWidth="1"/>
    <col min="11790" max="11790" width="9" style="1" customWidth="1"/>
    <col min="11791" max="11792" width="6.42578125" style="1" customWidth="1"/>
    <col min="11793" max="11793" width="7.85546875" style="1" customWidth="1"/>
    <col min="11794" max="11794" width="7.5703125" style="1" customWidth="1"/>
    <col min="11795" max="11795" width="9.42578125" style="1" customWidth="1"/>
    <col min="11796" max="11800" width="7.5703125" style="1" customWidth="1"/>
    <col min="11801" max="11801" width="8.5703125" style="1" customWidth="1"/>
    <col min="11802" max="11802" width="10.5703125" style="1" customWidth="1"/>
    <col min="11803" max="11803" width="19.28515625" style="1" customWidth="1"/>
    <col min="11804" max="11805" width="9.85546875" style="1" customWidth="1"/>
    <col min="11806" max="11806" width="10.28515625" style="1" customWidth="1"/>
    <col min="11807" max="11807" width="10" style="1" customWidth="1"/>
    <col min="11808" max="11811" width="8.42578125" style="1" customWidth="1"/>
    <col min="11812" max="11812" width="9" style="1" customWidth="1"/>
    <col min="11813" max="11816" width="8.5703125" style="1" customWidth="1"/>
    <col min="11817" max="11817" width="9.140625" style="1"/>
    <col min="11818" max="11818" width="9.42578125" style="1" customWidth="1"/>
    <col min="11819" max="11819" width="8.42578125" style="1" customWidth="1"/>
    <col min="11820" max="11820" width="8" style="1" customWidth="1"/>
    <col min="11821" max="11821" width="7.140625" style="1" customWidth="1"/>
    <col min="11822" max="11822" width="10.7109375" style="1" customWidth="1"/>
    <col min="11823" max="11823" width="11.7109375" style="1" customWidth="1"/>
    <col min="11824" max="12032" width="9.140625" style="1"/>
    <col min="12033" max="12033" width="19.28515625" style="1" customWidth="1"/>
    <col min="12034" max="12035" width="7.5703125" style="1" customWidth="1"/>
    <col min="12036" max="12036" width="10.42578125" style="1" customWidth="1"/>
    <col min="12037" max="12037" width="9.42578125" style="1" customWidth="1"/>
    <col min="12038" max="12038" width="9.85546875" style="1" customWidth="1"/>
    <col min="12039" max="12039" width="10.140625" style="1" customWidth="1"/>
    <col min="12040" max="12042" width="7.28515625" style="1" customWidth="1"/>
    <col min="12043" max="12043" width="9" style="1" customWidth="1"/>
    <col min="12044" max="12044" width="8.85546875" style="1" customWidth="1"/>
    <col min="12045" max="12045" width="10.42578125" style="1" customWidth="1"/>
    <col min="12046" max="12046" width="9" style="1" customWidth="1"/>
    <col min="12047" max="12048" width="6.42578125" style="1" customWidth="1"/>
    <col min="12049" max="12049" width="7.85546875" style="1" customWidth="1"/>
    <col min="12050" max="12050" width="7.5703125" style="1" customWidth="1"/>
    <col min="12051" max="12051" width="9.42578125" style="1" customWidth="1"/>
    <col min="12052" max="12056" width="7.5703125" style="1" customWidth="1"/>
    <col min="12057" max="12057" width="8.5703125" style="1" customWidth="1"/>
    <col min="12058" max="12058" width="10.5703125" style="1" customWidth="1"/>
    <col min="12059" max="12059" width="19.28515625" style="1" customWidth="1"/>
    <col min="12060" max="12061" width="9.85546875" style="1" customWidth="1"/>
    <col min="12062" max="12062" width="10.28515625" style="1" customWidth="1"/>
    <col min="12063" max="12063" width="10" style="1" customWidth="1"/>
    <col min="12064" max="12067" width="8.42578125" style="1" customWidth="1"/>
    <col min="12068" max="12068" width="9" style="1" customWidth="1"/>
    <col min="12069" max="12072" width="8.5703125" style="1" customWidth="1"/>
    <col min="12073" max="12073" width="9.140625" style="1"/>
    <col min="12074" max="12074" width="9.42578125" style="1" customWidth="1"/>
    <col min="12075" max="12075" width="8.42578125" style="1" customWidth="1"/>
    <col min="12076" max="12076" width="8" style="1" customWidth="1"/>
    <col min="12077" max="12077" width="7.140625" style="1" customWidth="1"/>
    <col min="12078" max="12078" width="10.7109375" style="1" customWidth="1"/>
    <col min="12079" max="12079" width="11.7109375" style="1" customWidth="1"/>
    <col min="12080" max="12288" width="9.140625" style="1"/>
    <col min="12289" max="12289" width="19.28515625" style="1" customWidth="1"/>
    <col min="12290" max="12291" width="7.5703125" style="1" customWidth="1"/>
    <col min="12292" max="12292" width="10.42578125" style="1" customWidth="1"/>
    <col min="12293" max="12293" width="9.42578125" style="1" customWidth="1"/>
    <col min="12294" max="12294" width="9.85546875" style="1" customWidth="1"/>
    <col min="12295" max="12295" width="10.140625" style="1" customWidth="1"/>
    <col min="12296" max="12298" width="7.28515625" style="1" customWidth="1"/>
    <col min="12299" max="12299" width="9" style="1" customWidth="1"/>
    <col min="12300" max="12300" width="8.85546875" style="1" customWidth="1"/>
    <col min="12301" max="12301" width="10.42578125" style="1" customWidth="1"/>
    <col min="12302" max="12302" width="9" style="1" customWidth="1"/>
    <col min="12303" max="12304" width="6.42578125" style="1" customWidth="1"/>
    <col min="12305" max="12305" width="7.85546875" style="1" customWidth="1"/>
    <col min="12306" max="12306" width="7.5703125" style="1" customWidth="1"/>
    <col min="12307" max="12307" width="9.42578125" style="1" customWidth="1"/>
    <col min="12308" max="12312" width="7.5703125" style="1" customWidth="1"/>
    <col min="12313" max="12313" width="8.5703125" style="1" customWidth="1"/>
    <col min="12314" max="12314" width="10.5703125" style="1" customWidth="1"/>
    <col min="12315" max="12315" width="19.28515625" style="1" customWidth="1"/>
    <col min="12316" max="12317" width="9.85546875" style="1" customWidth="1"/>
    <col min="12318" max="12318" width="10.28515625" style="1" customWidth="1"/>
    <col min="12319" max="12319" width="10" style="1" customWidth="1"/>
    <col min="12320" max="12323" width="8.42578125" style="1" customWidth="1"/>
    <col min="12324" max="12324" width="9" style="1" customWidth="1"/>
    <col min="12325" max="12328" width="8.5703125" style="1" customWidth="1"/>
    <col min="12329" max="12329" width="9.140625" style="1"/>
    <col min="12330" max="12330" width="9.42578125" style="1" customWidth="1"/>
    <col min="12331" max="12331" width="8.42578125" style="1" customWidth="1"/>
    <col min="12332" max="12332" width="8" style="1" customWidth="1"/>
    <col min="12333" max="12333" width="7.140625" style="1" customWidth="1"/>
    <col min="12334" max="12334" width="10.7109375" style="1" customWidth="1"/>
    <col min="12335" max="12335" width="11.7109375" style="1" customWidth="1"/>
    <col min="12336" max="12544" width="9.140625" style="1"/>
    <col min="12545" max="12545" width="19.28515625" style="1" customWidth="1"/>
    <col min="12546" max="12547" width="7.5703125" style="1" customWidth="1"/>
    <col min="12548" max="12548" width="10.42578125" style="1" customWidth="1"/>
    <col min="12549" max="12549" width="9.42578125" style="1" customWidth="1"/>
    <col min="12550" max="12550" width="9.85546875" style="1" customWidth="1"/>
    <col min="12551" max="12551" width="10.140625" style="1" customWidth="1"/>
    <col min="12552" max="12554" width="7.28515625" style="1" customWidth="1"/>
    <col min="12555" max="12555" width="9" style="1" customWidth="1"/>
    <col min="12556" max="12556" width="8.85546875" style="1" customWidth="1"/>
    <col min="12557" max="12557" width="10.42578125" style="1" customWidth="1"/>
    <col min="12558" max="12558" width="9" style="1" customWidth="1"/>
    <col min="12559" max="12560" width="6.42578125" style="1" customWidth="1"/>
    <col min="12561" max="12561" width="7.85546875" style="1" customWidth="1"/>
    <col min="12562" max="12562" width="7.5703125" style="1" customWidth="1"/>
    <col min="12563" max="12563" width="9.42578125" style="1" customWidth="1"/>
    <col min="12564" max="12568" width="7.5703125" style="1" customWidth="1"/>
    <col min="12569" max="12569" width="8.5703125" style="1" customWidth="1"/>
    <col min="12570" max="12570" width="10.5703125" style="1" customWidth="1"/>
    <col min="12571" max="12571" width="19.28515625" style="1" customWidth="1"/>
    <col min="12572" max="12573" width="9.85546875" style="1" customWidth="1"/>
    <col min="12574" max="12574" width="10.28515625" style="1" customWidth="1"/>
    <col min="12575" max="12575" width="10" style="1" customWidth="1"/>
    <col min="12576" max="12579" width="8.42578125" style="1" customWidth="1"/>
    <col min="12580" max="12580" width="9" style="1" customWidth="1"/>
    <col min="12581" max="12584" width="8.5703125" style="1" customWidth="1"/>
    <col min="12585" max="12585" width="9.140625" style="1"/>
    <col min="12586" max="12586" width="9.42578125" style="1" customWidth="1"/>
    <col min="12587" max="12587" width="8.42578125" style="1" customWidth="1"/>
    <col min="12588" max="12588" width="8" style="1" customWidth="1"/>
    <col min="12589" max="12589" width="7.140625" style="1" customWidth="1"/>
    <col min="12590" max="12590" width="10.7109375" style="1" customWidth="1"/>
    <col min="12591" max="12591" width="11.7109375" style="1" customWidth="1"/>
    <col min="12592" max="12800" width="9.140625" style="1"/>
    <col min="12801" max="12801" width="19.28515625" style="1" customWidth="1"/>
    <col min="12802" max="12803" width="7.5703125" style="1" customWidth="1"/>
    <col min="12804" max="12804" width="10.42578125" style="1" customWidth="1"/>
    <col min="12805" max="12805" width="9.42578125" style="1" customWidth="1"/>
    <col min="12806" max="12806" width="9.85546875" style="1" customWidth="1"/>
    <col min="12807" max="12807" width="10.140625" style="1" customWidth="1"/>
    <col min="12808" max="12810" width="7.28515625" style="1" customWidth="1"/>
    <col min="12811" max="12811" width="9" style="1" customWidth="1"/>
    <col min="12812" max="12812" width="8.85546875" style="1" customWidth="1"/>
    <col min="12813" max="12813" width="10.42578125" style="1" customWidth="1"/>
    <col min="12814" max="12814" width="9" style="1" customWidth="1"/>
    <col min="12815" max="12816" width="6.42578125" style="1" customWidth="1"/>
    <col min="12817" max="12817" width="7.85546875" style="1" customWidth="1"/>
    <col min="12818" max="12818" width="7.5703125" style="1" customWidth="1"/>
    <col min="12819" max="12819" width="9.42578125" style="1" customWidth="1"/>
    <col min="12820" max="12824" width="7.5703125" style="1" customWidth="1"/>
    <col min="12825" max="12825" width="8.5703125" style="1" customWidth="1"/>
    <col min="12826" max="12826" width="10.5703125" style="1" customWidth="1"/>
    <col min="12827" max="12827" width="19.28515625" style="1" customWidth="1"/>
    <col min="12828" max="12829" width="9.85546875" style="1" customWidth="1"/>
    <col min="12830" max="12830" width="10.28515625" style="1" customWidth="1"/>
    <col min="12831" max="12831" width="10" style="1" customWidth="1"/>
    <col min="12832" max="12835" width="8.42578125" style="1" customWidth="1"/>
    <col min="12836" max="12836" width="9" style="1" customWidth="1"/>
    <col min="12837" max="12840" width="8.5703125" style="1" customWidth="1"/>
    <col min="12841" max="12841" width="9.140625" style="1"/>
    <col min="12842" max="12842" width="9.42578125" style="1" customWidth="1"/>
    <col min="12843" max="12843" width="8.42578125" style="1" customWidth="1"/>
    <col min="12844" max="12844" width="8" style="1" customWidth="1"/>
    <col min="12845" max="12845" width="7.140625" style="1" customWidth="1"/>
    <col min="12846" max="12846" width="10.7109375" style="1" customWidth="1"/>
    <col min="12847" max="12847" width="11.7109375" style="1" customWidth="1"/>
    <col min="12848" max="13056" width="9.140625" style="1"/>
    <col min="13057" max="13057" width="19.28515625" style="1" customWidth="1"/>
    <col min="13058" max="13059" width="7.5703125" style="1" customWidth="1"/>
    <col min="13060" max="13060" width="10.42578125" style="1" customWidth="1"/>
    <col min="13061" max="13061" width="9.42578125" style="1" customWidth="1"/>
    <col min="13062" max="13062" width="9.85546875" style="1" customWidth="1"/>
    <col min="13063" max="13063" width="10.140625" style="1" customWidth="1"/>
    <col min="13064" max="13066" width="7.28515625" style="1" customWidth="1"/>
    <col min="13067" max="13067" width="9" style="1" customWidth="1"/>
    <col min="13068" max="13068" width="8.85546875" style="1" customWidth="1"/>
    <col min="13069" max="13069" width="10.42578125" style="1" customWidth="1"/>
    <col min="13070" max="13070" width="9" style="1" customWidth="1"/>
    <col min="13071" max="13072" width="6.42578125" style="1" customWidth="1"/>
    <col min="13073" max="13073" width="7.85546875" style="1" customWidth="1"/>
    <col min="13074" max="13074" width="7.5703125" style="1" customWidth="1"/>
    <col min="13075" max="13075" width="9.42578125" style="1" customWidth="1"/>
    <col min="13076" max="13080" width="7.5703125" style="1" customWidth="1"/>
    <col min="13081" max="13081" width="8.5703125" style="1" customWidth="1"/>
    <col min="13082" max="13082" width="10.5703125" style="1" customWidth="1"/>
    <col min="13083" max="13083" width="19.28515625" style="1" customWidth="1"/>
    <col min="13084" max="13085" width="9.85546875" style="1" customWidth="1"/>
    <col min="13086" max="13086" width="10.28515625" style="1" customWidth="1"/>
    <col min="13087" max="13087" width="10" style="1" customWidth="1"/>
    <col min="13088" max="13091" width="8.42578125" style="1" customWidth="1"/>
    <col min="13092" max="13092" width="9" style="1" customWidth="1"/>
    <col min="13093" max="13096" width="8.5703125" style="1" customWidth="1"/>
    <col min="13097" max="13097" width="9.140625" style="1"/>
    <col min="13098" max="13098" width="9.42578125" style="1" customWidth="1"/>
    <col min="13099" max="13099" width="8.42578125" style="1" customWidth="1"/>
    <col min="13100" max="13100" width="8" style="1" customWidth="1"/>
    <col min="13101" max="13101" width="7.140625" style="1" customWidth="1"/>
    <col min="13102" max="13102" width="10.7109375" style="1" customWidth="1"/>
    <col min="13103" max="13103" width="11.7109375" style="1" customWidth="1"/>
    <col min="13104" max="13312" width="9.140625" style="1"/>
    <col min="13313" max="13313" width="19.28515625" style="1" customWidth="1"/>
    <col min="13314" max="13315" width="7.5703125" style="1" customWidth="1"/>
    <col min="13316" max="13316" width="10.42578125" style="1" customWidth="1"/>
    <col min="13317" max="13317" width="9.42578125" style="1" customWidth="1"/>
    <col min="13318" max="13318" width="9.85546875" style="1" customWidth="1"/>
    <col min="13319" max="13319" width="10.140625" style="1" customWidth="1"/>
    <col min="13320" max="13322" width="7.28515625" style="1" customWidth="1"/>
    <col min="13323" max="13323" width="9" style="1" customWidth="1"/>
    <col min="13324" max="13324" width="8.85546875" style="1" customWidth="1"/>
    <col min="13325" max="13325" width="10.42578125" style="1" customWidth="1"/>
    <col min="13326" max="13326" width="9" style="1" customWidth="1"/>
    <col min="13327" max="13328" width="6.42578125" style="1" customWidth="1"/>
    <col min="13329" max="13329" width="7.85546875" style="1" customWidth="1"/>
    <col min="13330" max="13330" width="7.5703125" style="1" customWidth="1"/>
    <col min="13331" max="13331" width="9.42578125" style="1" customWidth="1"/>
    <col min="13332" max="13336" width="7.5703125" style="1" customWidth="1"/>
    <col min="13337" max="13337" width="8.5703125" style="1" customWidth="1"/>
    <col min="13338" max="13338" width="10.5703125" style="1" customWidth="1"/>
    <col min="13339" max="13339" width="19.28515625" style="1" customWidth="1"/>
    <col min="13340" max="13341" width="9.85546875" style="1" customWidth="1"/>
    <col min="13342" max="13342" width="10.28515625" style="1" customWidth="1"/>
    <col min="13343" max="13343" width="10" style="1" customWidth="1"/>
    <col min="13344" max="13347" width="8.42578125" style="1" customWidth="1"/>
    <col min="13348" max="13348" width="9" style="1" customWidth="1"/>
    <col min="13349" max="13352" width="8.5703125" style="1" customWidth="1"/>
    <col min="13353" max="13353" width="9.140625" style="1"/>
    <col min="13354" max="13354" width="9.42578125" style="1" customWidth="1"/>
    <col min="13355" max="13355" width="8.42578125" style="1" customWidth="1"/>
    <col min="13356" max="13356" width="8" style="1" customWidth="1"/>
    <col min="13357" max="13357" width="7.140625" style="1" customWidth="1"/>
    <col min="13358" max="13358" width="10.7109375" style="1" customWidth="1"/>
    <col min="13359" max="13359" width="11.7109375" style="1" customWidth="1"/>
    <col min="13360" max="13568" width="9.140625" style="1"/>
    <col min="13569" max="13569" width="19.28515625" style="1" customWidth="1"/>
    <col min="13570" max="13571" width="7.5703125" style="1" customWidth="1"/>
    <col min="13572" max="13572" width="10.42578125" style="1" customWidth="1"/>
    <col min="13573" max="13573" width="9.42578125" style="1" customWidth="1"/>
    <col min="13574" max="13574" width="9.85546875" style="1" customWidth="1"/>
    <col min="13575" max="13575" width="10.140625" style="1" customWidth="1"/>
    <col min="13576" max="13578" width="7.28515625" style="1" customWidth="1"/>
    <col min="13579" max="13579" width="9" style="1" customWidth="1"/>
    <col min="13580" max="13580" width="8.85546875" style="1" customWidth="1"/>
    <col min="13581" max="13581" width="10.42578125" style="1" customWidth="1"/>
    <col min="13582" max="13582" width="9" style="1" customWidth="1"/>
    <col min="13583" max="13584" width="6.42578125" style="1" customWidth="1"/>
    <col min="13585" max="13585" width="7.85546875" style="1" customWidth="1"/>
    <col min="13586" max="13586" width="7.5703125" style="1" customWidth="1"/>
    <col min="13587" max="13587" width="9.42578125" style="1" customWidth="1"/>
    <col min="13588" max="13592" width="7.5703125" style="1" customWidth="1"/>
    <col min="13593" max="13593" width="8.5703125" style="1" customWidth="1"/>
    <col min="13594" max="13594" width="10.5703125" style="1" customWidth="1"/>
    <col min="13595" max="13595" width="19.28515625" style="1" customWidth="1"/>
    <col min="13596" max="13597" width="9.85546875" style="1" customWidth="1"/>
    <col min="13598" max="13598" width="10.28515625" style="1" customWidth="1"/>
    <col min="13599" max="13599" width="10" style="1" customWidth="1"/>
    <col min="13600" max="13603" width="8.42578125" style="1" customWidth="1"/>
    <col min="13604" max="13604" width="9" style="1" customWidth="1"/>
    <col min="13605" max="13608" width="8.5703125" style="1" customWidth="1"/>
    <col min="13609" max="13609" width="9.140625" style="1"/>
    <col min="13610" max="13610" width="9.42578125" style="1" customWidth="1"/>
    <col min="13611" max="13611" width="8.42578125" style="1" customWidth="1"/>
    <col min="13612" max="13612" width="8" style="1" customWidth="1"/>
    <col min="13613" max="13613" width="7.140625" style="1" customWidth="1"/>
    <col min="13614" max="13614" width="10.7109375" style="1" customWidth="1"/>
    <col min="13615" max="13615" width="11.7109375" style="1" customWidth="1"/>
    <col min="13616" max="13824" width="9.140625" style="1"/>
    <col min="13825" max="13825" width="19.28515625" style="1" customWidth="1"/>
    <col min="13826" max="13827" width="7.5703125" style="1" customWidth="1"/>
    <col min="13828" max="13828" width="10.42578125" style="1" customWidth="1"/>
    <col min="13829" max="13829" width="9.42578125" style="1" customWidth="1"/>
    <col min="13830" max="13830" width="9.85546875" style="1" customWidth="1"/>
    <col min="13831" max="13831" width="10.140625" style="1" customWidth="1"/>
    <col min="13832" max="13834" width="7.28515625" style="1" customWidth="1"/>
    <col min="13835" max="13835" width="9" style="1" customWidth="1"/>
    <col min="13836" max="13836" width="8.85546875" style="1" customWidth="1"/>
    <col min="13837" max="13837" width="10.42578125" style="1" customWidth="1"/>
    <col min="13838" max="13838" width="9" style="1" customWidth="1"/>
    <col min="13839" max="13840" width="6.42578125" style="1" customWidth="1"/>
    <col min="13841" max="13841" width="7.85546875" style="1" customWidth="1"/>
    <col min="13842" max="13842" width="7.5703125" style="1" customWidth="1"/>
    <col min="13843" max="13843" width="9.42578125" style="1" customWidth="1"/>
    <col min="13844" max="13848" width="7.5703125" style="1" customWidth="1"/>
    <col min="13849" max="13849" width="8.5703125" style="1" customWidth="1"/>
    <col min="13850" max="13850" width="10.5703125" style="1" customWidth="1"/>
    <col min="13851" max="13851" width="19.28515625" style="1" customWidth="1"/>
    <col min="13852" max="13853" width="9.85546875" style="1" customWidth="1"/>
    <col min="13854" max="13854" width="10.28515625" style="1" customWidth="1"/>
    <col min="13855" max="13855" width="10" style="1" customWidth="1"/>
    <col min="13856" max="13859" width="8.42578125" style="1" customWidth="1"/>
    <col min="13860" max="13860" width="9" style="1" customWidth="1"/>
    <col min="13861" max="13864" width="8.5703125" style="1" customWidth="1"/>
    <col min="13865" max="13865" width="9.140625" style="1"/>
    <col min="13866" max="13866" width="9.42578125" style="1" customWidth="1"/>
    <col min="13867" max="13867" width="8.42578125" style="1" customWidth="1"/>
    <col min="13868" max="13868" width="8" style="1" customWidth="1"/>
    <col min="13869" max="13869" width="7.140625" style="1" customWidth="1"/>
    <col min="13870" max="13870" width="10.7109375" style="1" customWidth="1"/>
    <col min="13871" max="13871" width="11.7109375" style="1" customWidth="1"/>
    <col min="13872" max="14080" width="9.140625" style="1"/>
    <col min="14081" max="14081" width="19.28515625" style="1" customWidth="1"/>
    <col min="14082" max="14083" width="7.5703125" style="1" customWidth="1"/>
    <col min="14084" max="14084" width="10.42578125" style="1" customWidth="1"/>
    <col min="14085" max="14085" width="9.42578125" style="1" customWidth="1"/>
    <col min="14086" max="14086" width="9.85546875" style="1" customWidth="1"/>
    <col min="14087" max="14087" width="10.140625" style="1" customWidth="1"/>
    <col min="14088" max="14090" width="7.28515625" style="1" customWidth="1"/>
    <col min="14091" max="14091" width="9" style="1" customWidth="1"/>
    <col min="14092" max="14092" width="8.85546875" style="1" customWidth="1"/>
    <col min="14093" max="14093" width="10.42578125" style="1" customWidth="1"/>
    <col min="14094" max="14094" width="9" style="1" customWidth="1"/>
    <col min="14095" max="14096" width="6.42578125" style="1" customWidth="1"/>
    <col min="14097" max="14097" width="7.85546875" style="1" customWidth="1"/>
    <col min="14098" max="14098" width="7.5703125" style="1" customWidth="1"/>
    <col min="14099" max="14099" width="9.42578125" style="1" customWidth="1"/>
    <col min="14100" max="14104" width="7.5703125" style="1" customWidth="1"/>
    <col min="14105" max="14105" width="8.5703125" style="1" customWidth="1"/>
    <col min="14106" max="14106" width="10.5703125" style="1" customWidth="1"/>
    <col min="14107" max="14107" width="19.28515625" style="1" customWidth="1"/>
    <col min="14108" max="14109" width="9.85546875" style="1" customWidth="1"/>
    <col min="14110" max="14110" width="10.28515625" style="1" customWidth="1"/>
    <col min="14111" max="14111" width="10" style="1" customWidth="1"/>
    <col min="14112" max="14115" width="8.42578125" style="1" customWidth="1"/>
    <col min="14116" max="14116" width="9" style="1" customWidth="1"/>
    <col min="14117" max="14120" width="8.5703125" style="1" customWidth="1"/>
    <col min="14121" max="14121" width="9.140625" style="1"/>
    <col min="14122" max="14122" width="9.42578125" style="1" customWidth="1"/>
    <col min="14123" max="14123" width="8.42578125" style="1" customWidth="1"/>
    <col min="14124" max="14124" width="8" style="1" customWidth="1"/>
    <col min="14125" max="14125" width="7.140625" style="1" customWidth="1"/>
    <col min="14126" max="14126" width="10.7109375" style="1" customWidth="1"/>
    <col min="14127" max="14127" width="11.7109375" style="1" customWidth="1"/>
    <col min="14128" max="14336" width="9.140625" style="1"/>
    <col min="14337" max="14337" width="19.28515625" style="1" customWidth="1"/>
    <col min="14338" max="14339" width="7.5703125" style="1" customWidth="1"/>
    <col min="14340" max="14340" width="10.42578125" style="1" customWidth="1"/>
    <col min="14341" max="14341" width="9.42578125" style="1" customWidth="1"/>
    <col min="14342" max="14342" width="9.85546875" style="1" customWidth="1"/>
    <col min="14343" max="14343" width="10.140625" style="1" customWidth="1"/>
    <col min="14344" max="14346" width="7.28515625" style="1" customWidth="1"/>
    <col min="14347" max="14347" width="9" style="1" customWidth="1"/>
    <col min="14348" max="14348" width="8.85546875" style="1" customWidth="1"/>
    <col min="14349" max="14349" width="10.42578125" style="1" customWidth="1"/>
    <col min="14350" max="14350" width="9" style="1" customWidth="1"/>
    <col min="14351" max="14352" width="6.42578125" style="1" customWidth="1"/>
    <col min="14353" max="14353" width="7.85546875" style="1" customWidth="1"/>
    <col min="14354" max="14354" width="7.5703125" style="1" customWidth="1"/>
    <col min="14355" max="14355" width="9.42578125" style="1" customWidth="1"/>
    <col min="14356" max="14360" width="7.5703125" style="1" customWidth="1"/>
    <col min="14361" max="14361" width="8.5703125" style="1" customWidth="1"/>
    <col min="14362" max="14362" width="10.5703125" style="1" customWidth="1"/>
    <col min="14363" max="14363" width="19.28515625" style="1" customWidth="1"/>
    <col min="14364" max="14365" width="9.85546875" style="1" customWidth="1"/>
    <col min="14366" max="14366" width="10.28515625" style="1" customWidth="1"/>
    <col min="14367" max="14367" width="10" style="1" customWidth="1"/>
    <col min="14368" max="14371" width="8.42578125" style="1" customWidth="1"/>
    <col min="14372" max="14372" width="9" style="1" customWidth="1"/>
    <col min="14373" max="14376" width="8.5703125" style="1" customWidth="1"/>
    <col min="14377" max="14377" width="9.140625" style="1"/>
    <col min="14378" max="14378" width="9.42578125" style="1" customWidth="1"/>
    <col min="14379" max="14379" width="8.42578125" style="1" customWidth="1"/>
    <col min="14380" max="14380" width="8" style="1" customWidth="1"/>
    <col min="14381" max="14381" width="7.140625" style="1" customWidth="1"/>
    <col min="14382" max="14382" width="10.7109375" style="1" customWidth="1"/>
    <col min="14383" max="14383" width="11.7109375" style="1" customWidth="1"/>
    <col min="14384" max="14592" width="9.140625" style="1"/>
    <col min="14593" max="14593" width="19.28515625" style="1" customWidth="1"/>
    <col min="14594" max="14595" width="7.5703125" style="1" customWidth="1"/>
    <col min="14596" max="14596" width="10.42578125" style="1" customWidth="1"/>
    <col min="14597" max="14597" width="9.42578125" style="1" customWidth="1"/>
    <col min="14598" max="14598" width="9.85546875" style="1" customWidth="1"/>
    <col min="14599" max="14599" width="10.140625" style="1" customWidth="1"/>
    <col min="14600" max="14602" width="7.28515625" style="1" customWidth="1"/>
    <col min="14603" max="14603" width="9" style="1" customWidth="1"/>
    <col min="14604" max="14604" width="8.85546875" style="1" customWidth="1"/>
    <col min="14605" max="14605" width="10.42578125" style="1" customWidth="1"/>
    <col min="14606" max="14606" width="9" style="1" customWidth="1"/>
    <col min="14607" max="14608" width="6.42578125" style="1" customWidth="1"/>
    <col min="14609" max="14609" width="7.85546875" style="1" customWidth="1"/>
    <col min="14610" max="14610" width="7.5703125" style="1" customWidth="1"/>
    <col min="14611" max="14611" width="9.42578125" style="1" customWidth="1"/>
    <col min="14612" max="14616" width="7.5703125" style="1" customWidth="1"/>
    <col min="14617" max="14617" width="8.5703125" style="1" customWidth="1"/>
    <col min="14618" max="14618" width="10.5703125" style="1" customWidth="1"/>
    <col min="14619" max="14619" width="19.28515625" style="1" customWidth="1"/>
    <col min="14620" max="14621" width="9.85546875" style="1" customWidth="1"/>
    <col min="14622" max="14622" width="10.28515625" style="1" customWidth="1"/>
    <col min="14623" max="14623" width="10" style="1" customWidth="1"/>
    <col min="14624" max="14627" width="8.42578125" style="1" customWidth="1"/>
    <col min="14628" max="14628" width="9" style="1" customWidth="1"/>
    <col min="14629" max="14632" width="8.5703125" style="1" customWidth="1"/>
    <col min="14633" max="14633" width="9.140625" style="1"/>
    <col min="14634" max="14634" width="9.42578125" style="1" customWidth="1"/>
    <col min="14635" max="14635" width="8.42578125" style="1" customWidth="1"/>
    <col min="14636" max="14636" width="8" style="1" customWidth="1"/>
    <col min="14637" max="14637" width="7.140625" style="1" customWidth="1"/>
    <col min="14638" max="14638" width="10.7109375" style="1" customWidth="1"/>
    <col min="14639" max="14639" width="11.7109375" style="1" customWidth="1"/>
    <col min="14640" max="14848" width="9.140625" style="1"/>
    <col min="14849" max="14849" width="19.28515625" style="1" customWidth="1"/>
    <col min="14850" max="14851" width="7.5703125" style="1" customWidth="1"/>
    <col min="14852" max="14852" width="10.42578125" style="1" customWidth="1"/>
    <col min="14853" max="14853" width="9.42578125" style="1" customWidth="1"/>
    <col min="14854" max="14854" width="9.85546875" style="1" customWidth="1"/>
    <col min="14855" max="14855" width="10.140625" style="1" customWidth="1"/>
    <col min="14856" max="14858" width="7.28515625" style="1" customWidth="1"/>
    <col min="14859" max="14859" width="9" style="1" customWidth="1"/>
    <col min="14860" max="14860" width="8.85546875" style="1" customWidth="1"/>
    <col min="14861" max="14861" width="10.42578125" style="1" customWidth="1"/>
    <col min="14862" max="14862" width="9" style="1" customWidth="1"/>
    <col min="14863" max="14864" width="6.42578125" style="1" customWidth="1"/>
    <col min="14865" max="14865" width="7.85546875" style="1" customWidth="1"/>
    <col min="14866" max="14866" width="7.5703125" style="1" customWidth="1"/>
    <col min="14867" max="14867" width="9.42578125" style="1" customWidth="1"/>
    <col min="14868" max="14872" width="7.5703125" style="1" customWidth="1"/>
    <col min="14873" max="14873" width="8.5703125" style="1" customWidth="1"/>
    <col min="14874" max="14874" width="10.5703125" style="1" customWidth="1"/>
    <col min="14875" max="14875" width="19.28515625" style="1" customWidth="1"/>
    <col min="14876" max="14877" width="9.85546875" style="1" customWidth="1"/>
    <col min="14878" max="14878" width="10.28515625" style="1" customWidth="1"/>
    <col min="14879" max="14879" width="10" style="1" customWidth="1"/>
    <col min="14880" max="14883" width="8.42578125" style="1" customWidth="1"/>
    <col min="14884" max="14884" width="9" style="1" customWidth="1"/>
    <col min="14885" max="14888" width="8.5703125" style="1" customWidth="1"/>
    <col min="14889" max="14889" width="9.140625" style="1"/>
    <col min="14890" max="14890" width="9.42578125" style="1" customWidth="1"/>
    <col min="14891" max="14891" width="8.42578125" style="1" customWidth="1"/>
    <col min="14892" max="14892" width="8" style="1" customWidth="1"/>
    <col min="14893" max="14893" width="7.140625" style="1" customWidth="1"/>
    <col min="14894" max="14894" width="10.7109375" style="1" customWidth="1"/>
    <col min="14895" max="14895" width="11.7109375" style="1" customWidth="1"/>
    <col min="14896" max="15104" width="9.140625" style="1"/>
    <col min="15105" max="15105" width="19.28515625" style="1" customWidth="1"/>
    <col min="15106" max="15107" width="7.5703125" style="1" customWidth="1"/>
    <col min="15108" max="15108" width="10.42578125" style="1" customWidth="1"/>
    <col min="15109" max="15109" width="9.42578125" style="1" customWidth="1"/>
    <col min="15110" max="15110" width="9.85546875" style="1" customWidth="1"/>
    <col min="15111" max="15111" width="10.140625" style="1" customWidth="1"/>
    <col min="15112" max="15114" width="7.28515625" style="1" customWidth="1"/>
    <col min="15115" max="15115" width="9" style="1" customWidth="1"/>
    <col min="15116" max="15116" width="8.85546875" style="1" customWidth="1"/>
    <col min="15117" max="15117" width="10.42578125" style="1" customWidth="1"/>
    <col min="15118" max="15118" width="9" style="1" customWidth="1"/>
    <col min="15119" max="15120" width="6.42578125" style="1" customWidth="1"/>
    <col min="15121" max="15121" width="7.85546875" style="1" customWidth="1"/>
    <col min="15122" max="15122" width="7.5703125" style="1" customWidth="1"/>
    <col min="15123" max="15123" width="9.42578125" style="1" customWidth="1"/>
    <col min="15124" max="15128" width="7.5703125" style="1" customWidth="1"/>
    <col min="15129" max="15129" width="8.5703125" style="1" customWidth="1"/>
    <col min="15130" max="15130" width="10.5703125" style="1" customWidth="1"/>
    <col min="15131" max="15131" width="19.28515625" style="1" customWidth="1"/>
    <col min="15132" max="15133" width="9.85546875" style="1" customWidth="1"/>
    <col min="15134" max="15134" width="10.28515625" style="1" customWidth="1"/>
    <col min="15135" max="15135" width="10" style="1" customWidth="1"/>
    <col min="15136" max="15139" width="8.42578125" style="1" customWidth="1"/>
    <col min="15140" max="15140" width="9" style="1" customWidth="1"/>
    <col min="15141" max="15144" width="8.5703125" style="1" customWidth="1"/>
    <col min="15145" max="15145" width="9.140625" style="1"/>
    <col min="15146" max="15146" width="9.42578125" style="1" customWidth="1"/>
    <col min="15147" max="15147" width="8.42578125" style="1" customWidth="1"/>
    <col min="15148" max="15148" width="8" style="1" customWidth="1"/>
    <col min="15149" max="15149" width="7.140625" style="1" customWidth="1"/>
    <col min="15150" max="15150" width="10.7109375" style="1" customWidth="1"/>
    <col min="15151" max="15151" width="11.7109375" style="1" customWidth="1"/>
    <col min="15152" max="15360" width="9.140625" style="1"/>
    <col min="15361" max="15361" width="19.28515625" style="1" customWidth="1"/>
    <col min="15362" max="15363" width="7.5703125" style="1" customWidth="1"/>
    <col min="15364" max="15364" width="10.42578125" style="1" customWidth="1"/>
    <col min="15365" max="15365" width="9.42578125" style="1" customWidth="1"/>
    <col min="15366" max="15366" width="9.85546875" style="1" customWidth="1"/>
    <col min="15367" max="15367" width="10.140625" style="1" customWidth="1"/>
    <col min="15368" max="15370" width="7.28515625" style="1" customWidth="1"/>
    <col min="15371" max="15371" width="9" style="1" customWidth="1"/>
    <col min="15372" max="15372" width="8.85546875" style="1" customWidth="1"/>
    <col min="15373" max="15373" width="10.42578125" style="1" customWidth="1"/>
    <col min="15374" max="15374" width="9" style="1" customWidth="1"/>
    <col min="15375" max="15376" width="6.42578125" style="1" customWidth="1"/>
    <col min="15377" max="15377" width="7.85546875" style="1" customWidth="1"/>
    <col min="15378" max="15378" width="7.5703125" style="1" customWidth="1"/>
    <col min="15379" max="15379" width="9.42578125" style="1" customWidth="1"/>
    <col min="15380" max="15384" width="7.5703125" style="1" customWidth="1"/>
    <col min="15385" max="15385" width="8.5703125" style="1" customWidth="1"/>
    <col min="15386" max="15386" width="10.5703125" style="1" customWidth="1"/>
    <col min="15387" max="15387" width="19.28515625" style="1" customWidth="1"/>
    <col min="15388" max="15389" width="9.85546875" style="1" customWidth="1"/>
    <col min="15390" max="15390" width="10.28515625" style="1" customWidth="1"/>
    <col min="15391" max="15391" width="10" style="1" customWidth="1"/>
    <col min="15392" max="15395" width="8.42578125" style="1" customWidth="1"/>
    <col min="15396" max="15396" width="9" style="1" customWidth="1"/>
    <col min="15397" max="15400" width="8.5703125" style="1" customWidth="1"/>
    <col min="15401" max="15401" width="9.140625" style="1"/>
    <col min="15402" max="15402" width="9.42578125" style="1" customWidth="1"/>
    <col min="15403" max="15403" width="8.42578125" style="1" customWidth="1"/>
    <col min="15404" max="15404" width="8" style="1" customWidth="1"/>
    <col min="15405" max="15405" width="7.140625" style="1" customWidth="1"/>
    <col min="15406" max="15406" width="10.7109375" style="1" customWidth="1"/>
    <col min="15407" max="15407" width="11.7109375" style="1" customWidth="1"/>
    <col min="15408" max="15616" width="9.140625" style="1"/>
    <col min="15617" max="15617" width="19.28515625" style="1" customWidth="1"/>
    <col min="15618" max="15619" width="7.5703125" style="1" customWidth="1"/>
    <col min="15620" max="15620" width="10.42578125" style="1" customWidth="1"/>
    <col min="15621" max="15621" width="9.42578125" style="1" customWidth="1"/>
    <col min="15622" max="15622" width="9.85546875" style="1" customWidth="1"/>
    <col min="15623" max="15623" width="10.140625" style="1" customWidth="1"/>
    <col min="15624" max="15626" width="7.28515625" style="1" customWidth="1"/>
    <col min="15627" max="15627" width="9" style="1" customWidth="1"/>
    <col min="15628" max="15628" width="8.85546875" style="1" customWidth="1"/>
    <col min="15629" max="15629" width="10.42578125" style="1" customWidth="1"/>
    <col min="15630" max="15630" width="9" style="1" customWidth="1"/>
    <col min="15631" max="15632" width="6.42578125" style="1" customWidth="1"/>
    <col min="15633" max="15633" width="7.85546875" style="1" customWidth="1"/>
    <col min="15634" max="15634" width="7.5703125" style="1" customWidth="1"/>
    <col min="15635" max="15635" width="9.42578125" style="1" customWidth="1"/>
    <col min="15636" max="15640" width="7.5703125" style="1" customWidth="1"/>
    <col min="15641" max="15641" width="8.5703125" style="1" customWidth="1"/>
    <col min="15642" max="15642" width="10.5703125" style="1" customWidth="1"/>
    <col min="15643" max="15643" width="19.28515625" style="1" customWidth="1"/>
    <col min="15644" max="15645" width="9.85546875" style="1" customWidth="1"/>
    <col min="15646" max="15646" width="10.28515625" style="1" customWidth="1"/>
    <col min="15647" max="15647" width="10" style="1" customWidth="1"/>
    <col min="15648" max="15651" width="8.42578125" style="1" customWidth="1"/>
    <col min="15652" max="15652" width="9" style="1" customWidth="1"/>
    <col min="15653" max="15656" width="8.5703125" style="1" customWidth="1"/>
    <col min="15657" max="15657" width="9.140625" style="1"/>
    <col min="15658" max="15658" width="9.42578125" style="1" customWidth="1"/>
    <col min="15659" max="15659" width="8.42578125" style="1" customWidth="1"/>
    <col min="15660" max="15660" width="8" style="1" customWidth="1"/>
    <col min="15661" max="15661" width="7.140625" style="1" customWidth="1"/>
    <col min="15662" max="15662" width="10.7109375" style="1" customWidth="1"/>
    <col min="15663" max="15663" width="11.7109375" style="1" customWidth="1"/>
    <col min="15664" max="15872" width="9.140625" style="1"/>
    <col min="15873" max="15873" width="19.28515625" style="1" customWidth="1"/>
    <col min="15874" max="15875" width="7.5703125" style="1" customWidth="1"/>
    <col min="15876" max="15876" width="10.42578125" style="1" customWidth="1"/>
    <col min="15877" max="15877" width="9.42578125" style="1" customWidth="1"/>
    <col min="15878" max="15878" width="9.85546875" style="1" customWidth="1"/>
    <col min="15879" max="15879" width="10.140625" style="1" customWidth="1"/>
    <col min="15880" max="15882" width="7.28515625" style="1" customWidth="1"/>
    <col min="15883" max="15883" width="9" style="1" customWidth="1"/>
    <col min="15884" max="15884" width="8.85546875" style="1" customWidth="1"/>
    <col min="15885" max="15885" width="10.42578125" style="1" customWidth="1"/>
    <col min="15886" max="15886" width="9" style="1" customWidth="1"/>
    <col min="15887" max="15888" width="6.42578125" style="1" customWidth="1"/>
    <col min="15889" max="15889" width="7.85546875" style="1" customWidth="1"/>
    <col min="15890" max="15890" width="7.5703125" style="1" customWidth="1"/>
    <col min="15891" max="15891" width="9.42578125" style="1" customWidth="1"/>
    <col min="15892" max="15896" width="7.5703125" style="1" customWidth="1"/>
    <col min="15897" max="15897" width="8.5703125" style="1" customWidth="1"/>
    <col min="15898" max="15898" width="10.5703125" style="1" customWidth="1"/>
    <col min="15899" max="15899" width="19.28515625" style="1" customWidth="1"/>
    <col min="15900" max="15901" width="9.85546875" style="1" customWidth="1"/>
    <col min="15902" max="15902" width="10.28515625" style="1" customWidth="1"/>
    <col min="15903" max="15903" width="10" style="1" customWidth="1"/>
    <col min="15904" max="15907" width="8.42578125" style="1" customWidth="1"/>
    <col min="15908" max="15908" width="9" style="1" customWidth="1"/>
    <col min="15909" max="15912" width="8.5703125" style="1" customWidth="1"/>
    <col min="15913" max="15913" width="9.140625" style="1"/>
    <col min="15914" max="15914" width="9.42578125" style="1" customWidth="1"/>
    <col min="15915" max="15915" width="8.42578125" style="1" customWidth="1"/>
    <col min="15916" max="15916" width="8" style="1" customWidth="1"/>
    <col min="15917" max="15917" width="7.140625" style="1" customWidth="1"/>
    <col min="15918" max="15918" width="10.7109375" style="1" customWidth="1"/>
    <col min="15919" max="15919" width="11.7109375" style="1" customWidth="1"/>
    <col min="15920" max="16128" width="9.140625" style="1"/>
    <col min="16129" max="16129" width="19.28515625" style="1" customWidth="1"/>
    <col min="16130" max="16131" width="7.5703125" style="1" customWidth="1"/>
    <col min="16132" max="16132" width="10.42578125" style="1" customWidth="1"/>
    <col min="16133" max="16133" width="9.42578125" style="1" customWidth="1"/>
    <col min="16134" max="16134" width="9.85546875" style="1" customWidth="1"/>
    <col min="16135" max="16135" width="10.140625" style="1" customWidth="1"/>
    <col min="16136" max="16138" width="7.28515625" style="1" customWidth="1"/>
    <col min="16139" max="16139" width="9" style="1" customWidth="1"/>
    <col min="16140" max="16140" width="8.85546875" style="1" customWidth="1"/>
    <col min="16141" max="16141" width="10.42578125" style="1" customWidth="1"/>
    <col min="16142" max="16142" width="9" style="1" customWidth="1"/>
    <col min="16143" max="16144" width="6.42578125" style="1" customWidth="1"/>
    <col min="16145" max="16145" width="7.85546875" style="1" customWidth="1"/>
    <col min="16146" max="16146" width="7.5703125" style="1" customWidth="1"/>
    <col min="16147" max="16147" width="9.42578125" style="1" customWidth="1"/>
    <col min="16148" max="16152" width="7.5703125" style="1" customWidth="1"/>
    <col min="16153" max="16153" width="8.5703125" style="1" customWidth="1"/>
    <col min="16154" max="16154" width="10.5703125" style="1" customWidth="1"/>
    <col min="16155" max="16155" width="19.28515625" style="1" customWidth="1"/>
    <col min="16156" max="16157" width="9.85546875" style="1" customWidth="1"/>
    <col min="16158" max="16158" width="10.28515625" style="1" customWidth="1"/>
    <col min="16159" max="16159" width="10" style="1" customWidth="1"/>
    <col min="16160" max="16163" width="8.42578125" style="1" customWidth="1"/>
    <col min="16164" max="16164" width="9" style="1" customWidth="1"/>
    <col min="16165" max="16168" width="8.5703125" style="1" customWidth="1"/>
    <col min="16169" max="16169" width="9.140625" style="1"/>
    <col min="16170" max="16170" width="9.42578125" style="1" customWidth="1"/>
    <col min="16171" max="16171" width="8.42578125" style="1" customWidth="1"/>
    <col min="16172" max="16172" width="8" style="1" customWidth="1"/>
    <col min="16173" max="16173" width="7.140625" style="1" customWidth="1"/>
    <col min="16174" max="16174" width="10.7109375" style="1" customWidth="1"/>
    <col min="16175" max="16175" width="11.7109375" style="1" customWidth="1"/>
    <col min="16176" max="16384" width="9.140625" style="1"/>
  </cols>
  <sheetData>
    <row r="1" spans="1:47" ht="24" customHeight="1" x14ac:dyDescent="0.2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6" t="s">
        <v>0</v>
      </c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</row>
    <row r="2" spans="1:47" ht="15" customHeight="1" thickBot="1" x14ac:dyDescent="0.25">
      <c r="X2" s="47"/>
      <c r="Y2" s="47"/>
      <c r="Z2" s="47"/>
      <c r="AK2" s="48" t="s">
        <v>1</v>
      </c>
      <c r="AL2" s="48"/>
      <c r="AM2" s="48"/>
      <c r="AN2" s="48"/>
      <c r="AO2" s="48"/>
      <c r="AP2" s="48"/>
      <c r="AQ2" s="48"/>
      <c r="AR2" s="48"/>
      <c r="AS2" s="48"/>
      <c r="AT2" s="48"/>
      <c r="AU2" s="48"/>
    </row>
    <row r="3" spans="1:47" ht="30" customHeight="1" x14ac:dyDescent="0.2">
      <c r="A3" s="49" t="s">
        <v>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1"/>
      <c r="AA3" s="52" t="s">
        <v>3</v>
      </c>
      <c r="AB3" s="55" t="s">
        <v>4</v>
      </c>
      <c r="AC3" s="56"/>
      <c r="AD3" s="56"/>
      <c r="AE3" s="57"/>
      <c r="AF3" s="55" t="s">
        <v>5</v>
      </c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7"/>
      <c r="AU3" s="58" t="s">
        <v>6</v>
      </c>
    </row>
    <row r="4" spans="1:47" ht="27" customHeight="1" x14ac:dyDescent="0.2">
      <c r="A4" s="61" t="s">
        <v>3</v>
      </c>
      <c r="B4" s="70" t="s">
        <v>7</v>
      </c>
      <c r="C4" s="71"/>
      <c r="D4" s="71"/>
      <c r="E4" s="71"/>
      <c r="F4" s="71"/>
      <c r="G4" s="72"/>
      <c r="H4" s="70" t="s">
        <v>8</v>
      </c>
      <c r="I4" s="71"/>
      <c r="J4" s="71"/>
      <c r="K4" s="71"/>
      <c r="L4" s="71"/>
      <c r="M4" s="72"/>
      <c r="N4" s="70" t="s">
        <v>9</v>
      </c>
      <c r="O4" s="71"/>
      <c r="P4" s="71"/>
      <c r="Q4" s="71"/>
      <c r="R4" s="71"/>
      <c r="S4" s="72"/>
      <c r="T4" s="70" t="s">
        <v>10</v>
      </c>
      <c r="U4" s="71"/>
      <c r="V4" s="71"/>
      <c r="W4" s="71"/>
      <c r="X4" s="71"/>
      <c r="Y4" s="72"/>
      <c r="Z4" s="73" t="s">
        <v>6</v>
      </c>
      <c r="AA4" s="53"/>
      <c r="AB4" s="76" t="s">
        <v>11</v>
      </c>
      <c r="AC4" s="86" t="s">
        <v>12</v>
      </c>
      <c r="AD4" s="76" t="s">
        <v>13</v>
      </c>
      <c r="AE4" s="81" t="s">
        <v>14</v>
      </c>
      <c r="AF4" s="89" t="s">
        <v>11</v>
      </c>
      <c r="AG4" s="90"/>
      <c r="AH4" s="90"/>
      <c r="AI4" s="91"/>
      <c r="AJ4" s="81" t="s">
        <v>14</v>
      </c>
      <c r="AK4" s="64" t="s">
        <v>12</v>
      </c>
      <c r="AL4" s="65"/>
      <c r="AM4" s="65"/>
      <c r="AN4" s="66"/>
      <c r="AO4" s="81" t="s">
        <v>14</v>
      </c>
      <c r="AP4" s="64" t="s">
        <v>13</v>
      </c>
      <c r="AQ4" s="65"/>
      <c r="AR4" s="65"/>
      <c r="AS4" s="66"/>
      <c r="AT4" s="81" t="s">
        <v>14</v>
      </c>
      <c r="AU4" s="59"/>
    </row>
    <row r="5" spans="1:47" ht="14.25" customHeight="1" x14ac:dyDescent="0.2">
      <c r="A5" s="62"/>
      <c r="B5" s="79" t="s">
        <v>15</v>
      </c>
      <c r="C5" s="79" t="s">
        <v>16</v>
      </c>
      <c r="D5" s="79" t="s">
        <v>17</v>
      </c>
      <c r="E5" s="79" t="s">
        <v>18</v>
      </c>
      <c r="F5" s="79" t="s">
        <v>19</v>
      </c>
      <c r="G5" s="84" t="s">
        <v>14</v>
      </c>
      <c r="H5" s="79" t="s">
        <v>15</v>
      </c>
      <c r="I5" s="79" t="s">
        <v>16</v>
      </c>
      <c r="J5" s="79" t="s">
        <v>17</v>
      </c>
      <c r="K5" s="79" t="s">
        <v>18</v>
      </c>
      <c r="L5" s="79" t="s">
        <v>19</v>
      </c>
      <c r="M5" s="84" t="s">
        <v>14</v>
      </c>
      <c r="N5" s="79" t="s">
        <v>15</v>
      </c>
      <c r="O5" s="79" t="s">
        <v>16</v>
      </c>
      <c r="P5" s="79" t="s">
        <v>17</v>
      </c>
      <c r="Q5" s="79" t="s">
        <v>18</v>
      </c>
      <c r="R5" s="79" t="s">
        <v>19</v>
      </c>
      <c r="S5" s="84" t="s">
        <v>14</v>
      </c>
      <c r="T5" s="79" t="s">
        <v>15</v>
      </c>
      <c r="U5" s="79" t="s">
        <v>16</v>
      </c>
      <c r="V5" s="79" t="s">
        <v>17</v>
      </c>
      <c r="W5" s="79" t="s">
        <v>18</v>
      </c>
      <c r="X5" s="79" t="s">
        <v>19</v>
      </c>
      <c r="Y5" s="84" t="s">
        <v>14</v>
      </c>
      <c r="Z5" s="74"/>
      <c r="AA5" s="53"/>
      <c r="AB5" s="77"/>
      <c r="AC5" s="87"/>
      <c r="AD5" s="77"/>
      <c r="AE5" s="82"/>
      <c r="AF5" s="92"/>
      <c r="AG5" s="93"/>
      <c r="AH5" s="93"/>
      <c r="AI5" s="94"/>
      <c r="AJ5" s="82"/>
      <c r="AK5" s="67"/>
      <c r="AL5" s="68"/>
      <c r="AM5" s="68"/>
      <c r="AN5" s="69"/>
      <c r="AO5" s="82"/>
      <c r="AP5" s="67"/>
      <c r="AQ5" s="68"/>
      <c r="AR5" s="68"/>
      <c r="AS5" s="69"/>
      <c r="AT5" s="82"/>
      <c r="AU5" s="59"/>
    </row>
    <row r="6" spans="1:47" ht="160.5" customHeight="1" x14ac:dyDescent="0.2">
      <c r="A6" s="63"/>
      <c r="B6" s="80"/>
      <c r="C6" s="80"/>
      <c r="D6" s="80"/>
      <c r="E6" s="80"/>
      <c r="F6" s="80"/>
      <c r="G6" s="85"/>
      <c r="H6" s="80"/>
      <c r="I6" s="80"/>
      <c r="J6" s="80"/>
      <c r="K6" s="80"/>
      <c r="L6" s="80"/>
      <c r="M6" s="85"/>
      <c r="N6" s="80"/>
      <c r="O6" s="80"/>
      <c r="P6" s="80"/>
      <c r="Q6" s="80"/>
      <c r="R6" s="80"/>
      <c r="S6" s="85"/>
      <c r="T6" s="80"/>
      <c r="U6" s="80"/>
      <c r="V6" s="80"/>
      <c r="W6" s="80"/>
      <c r="X6" s="80"/>
      <c r="Y6" s="85"/>
      <c r="Z6" s="75"/>
      <c r="AA6" s="54"/>
      <c r="AB6" s="78"/>
      <c r="AC6" s="88"/>
      <c r="AD6" s="78"/>
      <c r="AE6" s="83"/>
      <c r="AF6" s="3" t="s">
        <v>20</v>
      </c>
      <c r="AG6" s="3" t="s">
        <v>21</v>
      </c>
      <c r="AH6" s="3" t="s">
        <v>9</v>
      </c>
      <c r="AI6" s="3" t="s">
        <v>10</v>
      </c>
      <c r="AJ6" s="83"/>
      <c r="AK6" s="3" t="s">
        <v>20</v>
      </c>
      <c r="AL6" s="3" t="s">
        <v>21</v>
      </c>
      <c r="AM6" s="3" t="s">
        <v>9</v>
      </c>
      <c r="AN6" s="3" t="s">
        <v>10</v>
      </c>
      <c r="AO6" s="83"/>
      <c r="AP6" s="3" t="s">
        <v>20</v>
      </c>
      <c r="AQ6" s="3" t="s">
        <v>21</v>
      </c>
      <c r="AR6" s="3" t="s">
        <v>9</v>
      </c>
      <c r="AS6" s="3" t="s">
        <v>10</v>
      </c>
      <c r="AT6" s="83"/>
      <c r="AU6" s="60"/>
    </row>
    <row r="7" spans="1:47" s="15" customFormat="1" ht="24" customHeight="1" x14ac:dyDescent="0.2">
      <c r="A7" s="4" t="s">
        <v>22</v>
      </c>
      <c r="B7" s="5">
        <v>52</v>
      </c>
      <c r="C7" s="5"/>
      <c r="D7" s="5">
        <v>252</v>
      </c>
      <c r="E7" s="5">
        <v>96</v>
      </c>
      <c r="F7" s="5">
        <v>4192</v>
      </c>
      <c r="G7" s="6">
        <f>SUM(B7:F7)</f>
        <v>4592</v>
      </c>
      <c r="H7" s="5">
        <v>31</v>
      </c>
      <c r="I7" s="5"/>
      <c r="J7" s="5">
        <v>21</v>
      </c>
      <c r="K7" s="5">
        <v>74</v>
      </c>
      <c r="L7" s="5">
        <v>598</v>
      </c>
      <c r="M7" s="6">
        <f>SUM(H7:L7)</f>
        <v>724</v>
      </c>
      <c r="N7" s="5">
        <v>35</v>
      </c>
      <c r="O7" s="5"/>
      <c r="P7" s="5">
        <v>2</v>
      </c>
      <c r="Q7" s="5">
        <v>22</v>
      </c>
      <c r="R7" s="5">
        <v>42</v>
      </c>
      <c r="S7" s="6">
        <f>SUM(N7:R7)</f>
        <v>101</v>
      </c>
      <c r="T7" s="5">
        <v>23</v>
      </c>
      <c r="U7" s="5"/>
      <c r="V7" s="5">
        <v>1</v>
      </c>
      <c r="W7" s="5">
        <v>15</v>
      </c>
      <c r="X7" s="5">
        <v>8</v>
      </c>
      <c r="Y7" s="7">
        <f>SUM(T7:X7)</f>
        <v>47</v>
      </c>
      <c r="Z7" s="8">
        <f t="shared" ref="Z7:Z15" si="0">G7+M7+S7+Y7</f>
        <v>5464</v>
      </c>
      <c r="AA7" s="9" t="s">
        <v>23</v>
      </c>
      <c r="AB7" s="10">
        <f>46+27</f>
        <v>73</v>
      </c>
      <c r="AC7" s="10">
        <f>73+34+195+25</f>
        <v>327</v>
      </c>
      <c r="AD7" s="10">
        <v>5064</v>
      </c>
      <c r="AE7" s="11">
        <f>SUM(AB7:AD7)</f>
        <v>5464</v>
      </c>
      <c r="AF7" s="12">
        <v>56</v>
      </c>
      <c r="AG7" s="12">
        <v>7</v>
      </c>
      <c r="AH7" s="12">
        <v>6</v>
      </c>
      <c r="AI7" s="12">
        <v>4</v>
      </c>
      <c r="AJ7" s="13">
        <f>SUM(AF7:AI7)</f>
        <v>73</v>
      </c>
      <c r="AK7" s="12">
        <v>247</v>
      </c>
      <c r="AL7" s="12">
        <v>49</v>
      </c>
      <c r="AM7" s="12">
        <v>21</v>
      </c>
      <c r="AN7" s="12">
        <v>10</v>
      </c>
      <c r="AO7" s="13">
        <f>SUM(AK7:AN7)</f>
        <v>327</v>
      </c>
      <c r="AP7" s="12">
        <v>4289</v>
      </c>
      <c r="AQ7" s="12">
        <v>668</v>
      </c>
      <c r="AR7" s="12">
        <v>74</v>
      </c>
      <c r="AS7" s="12">
        <v>33</v>
      </c>
      <c r="AT7" s="13">
        <f>SUM(AP7:AS7)</f>
        <v>5064</v>
      </c>
      <c r="AU7" s="14">
        <f t="shared" ref="AU7:AU16" si="1">SUM(AJ7,AO7,AT7)</f>
        <v>5464</v>
      </c>
    </row>
    <row r="8" spans="1:47" s="15" customFormat="1" ht="24" customHeight="1" x14ac:dyDescent="0.2">
      <c r="A8" s="16" t="s">
        <v>24</v>
      </c>
      <c r="B8" s="5">
        <v>20</v>
      </c>
      <c r="C8" s="5"/>
      <c r="D8" s="5">
        <v>1</v>
      </c>
      <c r="E8" s="5">
        <v>12</v>
      </c>
      <c r="F8" s="5">
        <v>645</v>
      </c>
      <c r="G8" s="6">
        <f t="shared" ref="G8:G13" si="2">SUM(B8:F8)</f>
        <v>678</v>
      </c>
      <c r="H8" s="5">
        <v>9</v>
      </c>
      <c r="I8" s="5"/>
      <c r="J8" s="5" t="s">
        <v>25</v>
      </c>
      <c r="K8" s="5">
        <v>13</v>
      </c>
      <c r="L8" s="5">
        <v>108</v>
      </c>
      <c r="M8" s="6">
        <f t="shared" ref="M8:M15" si="3">SUM(H8:L8)</f>
        <v>130</v>
      </c>
      <c r="N8" s="5">
        <v>6</v>
      </c>
      <c r="O8" s="5"/>
      <c r="P8" s="5"/>
      <c r="Q8" s="5">
        <v>3</v>
      </c>
      <c r="R8" s="5">
        <v>12</v>
      </c>
      <c r="S8" s="6">
        <f t="shared" ref="S8:S16" si="4">SUM(N8:R8)</f>
        <v>21</v>
      </c>
      <c r="T8" s="5">
        <v>7</v>
      </c>
      <c r="U8" s="5"/>
      <c r="V8" s="5"/>
      <c r="W8" s="5">
        <v>1</v>
      </c>
      <c r="X8" s="5">
        <v>1</v>
      </c>
      <c r="Y8" s="17">
        <f t="shared" ref="Y8:Y15" si="5">SUM(T8:X8)</f>
        <v>9</v>
      </c>
      <c r="Z8" s="18">
        <f t="shared" si="0"/>
        <v>838</v>
      </c>
      <c r="AA8" s="19" t="s">
        <v>26</v>
      </c>
      <c r="AB8" s="10">
        <f>7+3</f>
        <v>10</v>
      </c>
      <c r="AC8" s="10">
        <v>57</v>
      </c>
      <c r="AD8" s="10">
        <v>771</v>
      </c>
      <c r="AE8" s="11">
        <f t="shared" ref="AE8:AE15" si="6">SUM(AB8:AD8)</f>
        <v>838</v>
      </c>
      <c r="AF8" s="12">
        <v>8</v>
      </c>
      <c r="AG8" s="12">
        <v>1</v>
      </c>
      <c r="AH8" s="12" t="s">
        <v>25</v>
      </c>
      <c r="AI8" s="12">
        <v>1</v>
      </c>
      <c r="AJ8" s="20">
        <f t="shared" ref="AJ8:AJ14" si="7">SUM(AF8:AI8)</f>
        <v>10</v>
      </c>
      <c r="AK8" s="12">
        <v>37</v>
      </c>
      <c r="AL8" s="12">
        <v>12</v>
      </c>
      <c r="AM8" s="12">
        <v>4</v>
      </c>
      <c r="AN8" s="12">
        <v>4</v>
      </c>
      <c r="AO8" s="20">
        <f t="shared" ref="AO8:AO15" si="8">SUM(AK8:AN8)</f>
        <v>57</v>
      </c>
      <c r="AP8" s="12">
        <v>633</v>
      </c>
      <c r="AQ8" s="12">
        <v>117</v>
      </c>
      <c r="AR8" s="12">
        <v>17</v>
      </c>
      <c r="AS8" s="12">
        <v>4</v>
      </c>
      <c r="AT8" s="20">
        <f t="shared" ref="AT8:AT14" si="9">SUM(AP8:AS8)</f>
        <v>771</v>
      </c>
      <c r="AU8" s="14">
        <f t="shared" si="1"/>
        <v>838</v>
      </c>
    </row>
    <row r="9" spans="1:47" s="15" customFormat="1" ht="24" customHeight="1" x14ac:dyDescent="0.2">
      <c r="A9" s="16" t="s">
        <v>27</v>
      </c>
      <c r="B9" s="5">
        <v>305</v>
      </c>
      <c r="C9" s="5">
        <v>11</v>
      </c>
      <c r="D9" s="5">
        <v>22172</v>
      </c>
      <c r="E9" s="5">
        <v>2461</v>
      </c>
      <c r="F9" s="5">
        <v>47294</v>
      </c>
      <c r="G9" s="6">
        <f t="shared" si="2"/>
        <v>72243</v>
      </c>
      <c r="H9" s="5">
        <v>117</v>
      </c>
      <c r="I9" s="5">
        <v>1</v>
      </c>
      <c r="J9" s="5">
        <v>1101</v>
      </c>
      <c r="K9" s="5">
        <v>5599</v>
      </c>
      <c r="L9" s="5">
        <v>5204</v>
      </c>
      <c r="M9" s="6">
        <f t="shared" si="3"/>
        <v>12022</v>
      </c>
      <c r="N9" s="5">
        <v>108</v>
      </c>
      <c r="O9" s="5"/>
      <c r="P9" s="5">
        <v>77</v>
      </c>
      <c r="Q9" s="5">
        <v>511</v>
      </c>
      <c r="R9" s="5">
        <v>580</v>
      </c>
      <c r="S9" s="6">
        <f t="shared" si="4"/>
        <v>1276</v>
      </c>
      <c r="T9" s="5">
        <v>52</v>
      </c>
      <c r="U9" s="5"/>
      <c r="V9" s="5">
        <v>58</v>
      </c>
      <c r="W9" s="5">
        <v>391</v>
      </c>
      <c r="X9" s="5">
        <v>312</v>
      </c>
      <c r="Y9" s="17">
        <f t="shared" si="5"/>
        <v>813</v>
      </c>
      <c r="Z9" s="18">
        <f t="shared" si="0"/>
        <v>86354</v>
      </c>
      <c r="AA9" s="19" t="s">
        <v>28</v>
      </c>
      <c r="AB9" s="10">
        <f>2298+537</f>
        <v>2835</v>
      </c>
      <c r="AC9" s="10">
        <f>2813+1085+5800+636</f>
        <v>10334</v>
      </c>
      <c r="AD9" s="10">
        <v>73576</v>
      </c>
      <c r="AE9" s="11">
        <f t="shared" si="6"/>
        <v>86745</v>
      </c>
      <c r="AF9" s="12">
        <v>1848</v>
      </c>
      <c r="AG9" s="12">
        <v>873</v>
      </c>
      <c r="AH9" s="12">
        <v>70</v>
      </c>
      <c r="AI9" s="12">
        <v>44</v>
      </c>
      <c r="AJ9" s="20">
        <f t="shared" si="7"/>
        <v>2835</v>
      </c>
      <c r="AK9" s="12">
        <v>7472</v>
      </c>
      <c r="AL9" s="12">
        <v>2440</v>
      </c>
      <c r="AM9" s="12">
        <v>325</v>
      </c>
      <c r="AN9" s="12">
        <v>97</v>
      </c>
      <c r="AO9" s="20">
        <f t="shared" si="8"/>
        <v>10334</v>
      </c>
      <c r="AP9" s="12">
        <v>63231</v>
      </c>
      <c r="AQ9" s="12">
        <v>8766</v>
      </c>
      <c r="AR9" s="12">
        <v>898</v>
      </c>
      <c r="AS9" s="12">
        <v>681</v>
      </c>
      <c r="AT9" s="20">
        <f>SUM(AP9:AS9)</f>
        <v>73576</v>
      </c>
      <c r="AU9" s="14">
        <f t="shared" si="1"/>
        <v>86745</v>
      </c>
    </row>
    <row r="10" spans="1:47" s="15" customFormat="1" ht="24" customHeight="1" x14ac:dyDescent="0.2">
      <c r="A10" s="16" t="s">
        <v>29</v>
      </c>
      <c r="B10" s="5">
        <v>226</v>
      </c>
      <c r="C10" s="5">
        <v>30</v>
      </c>
      <c r="D10" s="5">
        <v>26530</v>
      </c>
      <c r="E10" s="5">
        <v>2303</v>
      </c>
      <c r="F10" s="5">
        <v>78126</v>
      </c>
      <c r="G10" s="6">
        <f t="shared" si="2"/>
        <v>107215</v>
      </c>
      <c r="H10" s="5">
        <v>220</v>
      </c>
      <c r="I10" s="5">
        <v>5</v>
      </c>
      <c r="J10" s="5">
        <v>1413</v>
      </c>
      <c r="K10" s="5">
        <v>4904</v>
      </c>
      <c r="L10" s="5">
        <v>9508</v>
      </c>
      <c r="M10" s="6">
        <f t="shared" si="3"/>
        <v>16050</v>
      </c>
      <c r="N10" s="5">
        <v>79</v>
      </c>
      <c r="O10" s="5">
        <v>2</v>
      </c>
      <c r="P10" s="5">
        <v>101</v>
      </c>
      <c r="Q10" s="5">
        <v>436</v>
      </c>
      <c r="R10" s="5">
        <v>830</v>
      </c>
      <c r="S10" s="6">
        <f t="shared" si="4"/>
        <v>1448</v>
      </c>
      <c r="T10" s="5">
        <v>92</v>
      </c>
      <c r="U10" s="5"/>
      <c r="V10" s="5">
        <v>71</v>
      </c>
      <c r="W10" s="5">
        <v>317</v>
      </c>
      <c r="X10" s="5">
        <v>470</v>
      </c>
      <c r="Y10" s="17">
        <f t="shared" si="5"/>
        <v>950</v>
      </c>
      <c r="Z10" s="18">
        <f t="shared" si="0"/>
        <v>125663</v>
      </c>
      <c r="AA10" s="19" t="s">
        <v>30</v>
      </c>
      <c r="AB10" s="10">
        <f>2898+484</f>
        <v>3382</v>
      </c>
      <c r="AC10" s="10">
        <f>3339+878+7407+570</f>
        <v>12194</v>
      </c>
      <c r="AD10" s="10">
        <v>110201</v>
      </c>
      <c r="AE10" s="11">
        <f t="shared" si="6"/>
        <v>125777</v>
      </c>
      <c r="AF10" s="12">
        <v>2667</v>
      </c>
      <c r="AG10" s="12">
        <v>588</v>
      </c>
      <c r="AH10" s="12">
        <v>82</v>
      </c>
      <c r="AI10" s="12">
        <v>45</v>
      </c>
      <c r="AJ10" s="20">
        <f t="shared" si="7"/>
        <v>3382</v>
      </c>
      <c r="AK10" s="12">
        <v>9350</v>
      </c>
      <c r="AL10" s="12">
        <v>2504</v>
      </c>
      <c r="AM10" s="12">
        <v>216</v>
      </c>
      <c r="AN10" s="12">
        <v>124</v>
      </c>
      <c r="AO10" s="20">
        <f t="shared" si="8"/>
        <v>12194</v>
      </c>
      <c r="AP10" s="12">
        <v>95252</v>
      </c>
      <c r="AQ10" s="12">
        <v>13011</v>
      </c>
      <c r="AR10" s="12">
        <v>1153</v>
      </c>
      <c r="AS10" s="12">
        <v>785</v>
      </c>
      <c r="AT10" s="20">
        <f>SUM(AP10:AS10)</f>
        <v>110201</v>
      </c>
      <c r="AU10" s="14">
        <f t="shared" si="1"/>
        <v>125777</v>
      </c>
    </row>
    <row r="11" spans="1:47" s="15" customFormat="1" ht="24" customHeight="1" x14ac:dyDescent="0.2">
      <c r="A11" s="16" t="s">
        <v>31</v>
      </c>
      <c r="B11" s="5">
        <v>32</v>
      </c>
      <c r="C11" s="5">
        <v>1</v>
      </c>
      <c r="D11" s="5">
        <v>610</v>
      </c>
      <c r="E11" s="5">
        <v>60</v>
      </c>
      <c r="F11" s="5">
        <v>5639</v>
      </c>
      <c r="G11" s="6">
        <f>SUM(B11:F11)</f>
        <v>6342</v>
      </c>
      <c r="H11" s="5">
        <v>21</v>
      </c>
      <c r="I11" s="5"/>
      <c r="J11" s="5">
        <v>30</v>
      </c>
      <c r="K11" s="5">
        <v>55</v>
      </c>
      <c r="L11" s="5">
        <v>1083</v>
      </c>
      <c r="M11" s="6">
        <f t="shared" si="3"/>
        <v>1189</v>
      </c>
      <c r="N11" s="5">
        <v>14</v>
      </c>
      <c r="O11" s="5"/>
      <c r="P11" s="5"/>
      <c r="Q11" s="5">
        <v>9</v>
      </c>
      <c r="R11" s="5">
        <v>67</v>
      </c>
      <c r="S11" s="6">
        <f>SUM(N11:R11)</f>
        <v>90</v>
      </c>
      <c r="T11" s="5">
        <v>16</v>
      </c>
      <c r="U11" s="5"/>
      <c r="V11" s="5">
        <v>2</v>
      </c>
      <c r="W11" s="5">
        <v>6</v>
      </c>
      <c r="X11" s="5">
        <v>28</v>
      </c>
      <c r="Y11" s="17">
        <f t="shared" si="5"/>
        <v>52</v>
      </c>
      <c r="Z11" s="18">
        <f t="shared" si="0"/>
        <v>7673</v>
      </c>
      <c r="AA11" s="19" t="s">
        <v>32</v>
      </c>
      <c r="AB11" s="10">
        <f>6+56</f>
        <v>62</v>
      </c>
      <c r="AC11" s="10">
        <v>414</v>
      </c>
      <c r="AD11" s="10">
        <v>7200</v>
      </c>
      <c r="AE11" s="11">
        <f t="shared" si="6"/>
        <v>7676</v>
      </c>
      <c r="AF11" s="12">
        <v>34</v>
      </c>
      <c r="AG11" s="12">
        <v>24</v>
      </c>
      <c r="AH11" s="12">
        <v>4</v>
      </c>
      <c r="AI11" s="12" t="s">
        <v>25</v>
      </c>
      <c r="AJ11" s="20">
        <f t="shared" si="7"/>
        <v>62</v>
      </c>
      <c r="AK11" s="12">
        <v>269</v>
      </c>
      <c r="AL11" s="12">
        <v>117</v>
      </c>
      <c r="AM11" s="12">
        <v>14</v>
      </c>
      <c r="AN11" s="12">
        <v>14</v>
      </c>
      <c r="AO11" s="20">
        <f t="shared" si="8"/>
        <v>414</v>
      </c>
      <c r="AP11" s="12">
        <v>6041</v>
      </c>
      <c r="AQ11" s="12">
        <v>1049</v>
      </c>
      <c r="AR11" s="12">
        <v>72</v>
      </c>
      <c r="AS11" s="12">
        <v>38</v>
      </c>
      <c r="AT11" s="20">
        <f>SUM(AP11:AS11)</f>
        <v>7200</v>
      </c>
      <c r="AU11" s="14">
        <f t="shared" si="1"/>
        <v>7676</v>
      </c>
    </row>
    <row r="12" spans="1:47" s="15" customFormat="1" ht="24" customHeight="1" x14ac:dyDescent="0.2">
      <c r="A12" s="16" t="s">
        <v>33</v>
      </c>
      <c r="B12" s="21">
        <v>123</v>
      </c>
      <c r="C12" s="21">
        <v>2</v>
      </c>
      <c r="D12" s="21">
        <v>27918</v>
      </c>
      <c r="E12" s="21">
        <v>1071</v>
      </c>
      <c r="F12" s="21">
        <v>53037</v>
      </c>
      <c r="G12" s="6">
        <f t="shared" si="2"/>
        <v>82151</v>
      </c>
      <c r="H12" s="21">
        <v>73</v>
      </c>
      <c r="I12" s="21">
        <v>1</v>
      </c>
      <c r="J12" s="21">
        <v>1418</v>
      </c>
      <c r="K12" s="21">
        <v>3106</v>
      </c>
      <c r="L12" s="21">
        <v>8285</v>
      </c>
      <c r="M12" s="6">
        <f t="shared" si="3"/>
        <v>12883</v>
      </c>
      <c r="N12" s="21">
        <v>295</v>
      </c>
      <c r="O12" s="21"/>
      <c r="P12" s="21">
        <v>132</v>
      </c>
      <c r="Q12" s="21">
        <v>328</v>
      </c>
      <c r="R12" s="21">
        <v>702</v>
      </c>
      <c r="S12" s="6">
        <f t="shared" si="4"/>
        <v>1457</v>
      </c>
      <c r="T12" s="21">
        <v>26</v>
      </c>
      <c r="U12" s="21"/>
      <c r="V12" s="21">
        <v>96</v>
      </c>
      <c r="W12" s="21">
        <v>256</v>
      </c>
      <c r="X12" s="21">
        <v>447</v>
      </c>
      <c r="Y12" s="17">
        <f t="shared" si="5"/>
        <v>825</v>
      </c>
      <c r="Z12" s="18">
        <f t="shared" si="0"/>
        <v>97316</v>
      </c>
      <c r="AA12" s="19" t="s">
        <v>34</v>
      </c>
      <c r="AB12" s="10">
        <f>909+180</f>
        <v>1089</v>
      </c>
      <c r="AC12" s="10">
        <f>2120+364+4942+308</f>
        <v>7734</v>
      </c>
      <c r="AD12" s="10">
        <v>88528</v>
      </c>
      <c r="AE12" s="11">
        <f t="shared" si="6"/>
        <v>97351</v>
      </c>
      <c r="AF12" s="22">
        <v>707</v>
      </c>
      <c r="AG12" s="22">
        <v>265</v>
      </c>
      <c r="AH12" s="22">
        <v>95</v>
      </c>
      <c r="AI12" s="22">
        <v>22</v>
      </c>
      <c r="AJ12" s="20">
        <f t="shared" si="7"/>
        <v>1089</v>
      </c>
      <c r="AK12" s="22">
        <v>5400</v>
      </c>
      <c r="AL12" s="22">
        <v>1900</v>
      </c>
      <c r="AM12" s="22">
        <v>316</v>
      </c>
      <c r="AN12" s="22">
        <v>118</v>
      </c>
      <c r="AO12" s="20">
        <f t="shared" si="8"/>
        <v>7734</v>
      </c>
      <c r="AP12" s="22">
        <v>76057</v>
      </c>
      <c r="AQ12" s="22">
        <v>10735</v>
      </c>
      <c r="AR12" s="22">
        <v>1047</v>
      </c>
      <c r="AS12" s="22">
        <v>689</v>
      </c>
      <c r="AT12" s="20">
        <f t="shared" si="9"/>
        <v>88528</v>
      </c>
      <c r="AU12" s="14">
        <f t="shared" si="1"/>
        <v>97351</v>
      </c>
    </row>
    <row r="13" spans="1:47" s="15" customFormat="1" ht="24" customHeight="1" x14ac:dyDescent="0.2">
      <c r="A13" s="16" t="s">
        <v>35</v>
      </c>
      <c r="B13" s="5">
        <v>411</v>
      </c>
      <c r="C13" s="5">
        <v>329</v>
      </c>
      <c r="D13" s="5">
        <v>26619</v>
      </c>
      <c r="E13" s="5">
        <v>3560</v>
      </c>
      <c r="F13" s="5">
        <v>26754</v>
      </c>
      <c r="G13" s="6">
        <f t="shared" si="2"/>
        <v>57673</v>
      </c>
      <c r="H13" s="5">
        <v>51</v>
      </c>
      <c r="I13" s="5">
        <v>13</v>
      </c>
      <c r="J13" s="5">
        <v>2088</v>
      </c>
      <c r="K13" s="5">
        <v>5005</v>
      </c>
      <c r="L13" s="5">
        <v>3100</v>
      </c>
      <c r="M13" s="6">
        <f t="shared" si="3"/>
        <v>10257</v>
      </c>
      <c r="N13" s="5">
        <v>120</v>
      </c>
      <c r="O13" s="5">
        <v>18</v>
      </c>
      <c r="P13" s="5">
        <v>181</v>
      </c>
      <c r="Q13" s="5">
        <v>467</v>
      </c>
      <c r="R13" s="5">
        <v>318</v>
      </c>
      <c r="S13" s="6">
        <f t="shared" si="4"/>
        <v>1104</v>
      </c>
      <c r="T13" s="5">
        <v>148</v>
      </c>
      <c r="U13" s="5">
        <v>8</v>
      </c>
      <c r="V13" s="5">
        <v>160</v>
      </c>
      <c r="W13" s="5">
        <v>360</v>
      </c>
      <c r="X13" s="5">
        <v>189</v>
      </c>
      <c r="Y13" s="17">
        <f t="shared" si="5"/>
        <v>865</v>
      </c>
      <c r="Z13" s="18">
        <f t="shared" si="0"/>
        <v>69899</v>
      </c>
      <c r="AA13" s="19" t="s">
        <v>36</v>
      </c>
      <c r="AB13" s="10">
        <f>4435+560</f>
        <v>4995</v>
      </c>
      <c r="AC13" s="10">
        <f>3604+809+5277+921</f>
        <v>10611</v>
      </c>
      <c r="AD13" s="10">
        <v>54414</v>
      </c>
      <c r="AE13" s="11">
        <f t="shared" si="6"/>
        <v>70020</v>
      </c>
      <c r="AF13" s="12">
        <v>3807</v>
      </c>
      <c r="AG13" s="12">
        <v>1040</v>
      </c>
      <c r="AH13" s="12">
        <v>70</v>
      </c>
      <c r="AI13" s="12">
        <v>78</v>
      </c>
      <c r="AJ13" s="20">
        <f t="shared" si="7"/>
        <v>4995</v>
      </c>
      <c r="AK13" s="12">
        <v>7936</v>
      </c>
      <c r="AL13" s="12">
        <v>2278</v>
      </c>
      <c r="AM13" s="12">
        <v>244</v>
      </c>
      <c r="AN13" s="12">
        <v>153</v>
      </c>
      <c r="AO13" s="20">
        <f t="shared" si="8"/>
        <v>10611</v>
      </c>
      <c r="AP13" s="12">
        <v>45978</v>
      </c>
      <c r="AQ13" s="12">
        <v>6993</v>
      </c>
      <c r="AR13" s="12">
        <v>803</v>
      </c>
      <c r="AS13" s="12">
        <v>640</v>
      </c>
      <c r="AT13" s="20">
        <f t="shared" si="9"/>
        <v>54414</v>
      </c>
      <c r="AU13" s="14">
        <f t="shared" si="1"/>
        <v>70020</v>
      </c>
    </row>
    <row r="14" spans="1:47" s="15" customFormat="1" ht="24" customHeight="1" x14ac:dyDescent="0.2">
      <c r="A14" s="16" t="s">
        <v>37</v>
      </c>
      <c r="B14" s="23">
        <v>276</v>
      </c>
      <c r="C14" s="23">
        <v>145</v>
      </c>
      <c r="D14" s="23">
        <v>13509</v>
      </c>
      <c r="E14" s="23">
        <v>3266</v>
      </c>
      <c r="F14" s="23">
        <v>60413</v>
      </c>
      <c r="G14" s="6">
        <f>SUM(B14:F14)</f>
        <v>77609</v>
      </c>
      <c r="H14" s="23">
        <v>187</v>
      </c>
      <c r="I14" s="23">
        <v>5</v>
      </c>
      <c r="J14" s="23">
        <v>682</v>
      </c>
      <c r="K14" s="23">
        <v>7246</v>
      </c>
      <c r="L14" s="23">
        <v>6992</v>
      </c>
      <c r="M14" s="6">
        <f t="shared" si="3"/>
        <v>15112</v>
      </c>
      <c r="N14" s="23">
        <v>318</v>
      </c>
      <c r="O14" s="23">
        <v>3</v>
      </c>
      <c r="P14" s="23">
        <v>47</v>
      </c>
      <c r="Q14" s="23">
        <v>310</v>
      </c>
      <c r="R14" s="23">
        <v>637</v>
      </c>
      <c r="S14" s="6">
        <f t="shared" si="4"/>
        <v>1315</v>
      </c>
      <c r="T14" s="23">
        <v>174</v>
      </c>
      <c r="U14" s="23"/>
      <c r="V14" s="23">
        <v>25</v>
      </c>
      <c r="W14" s="23">
        <v>361</v>
      </c>
      <c r="X14" s="23">
        <v>621</v>
      </c>
      <c r="Y14" s="17">
        <f t="shared" si="5"/>
        <v>1181</v>
      </c>
      <c r="Z14" s="18">
        <f t="shared" si="0"/>
        <v>95217</v>
      </c>
      <c r="AA14" s="19" t="s">
        <v>38</v>
      </c>
      <c r="AB14" s="10">
        <f>4887+646</f>
        <v>5533</v>
      </c>
      <c r="AC14" s="10">
        <f>5733+786+8449+729</f>
        <v>15697</v>
      </c>
      <c r="AD14" s="10">
        <v>74301</v>
      </c>
      <c r="AE14" s="11">
        <f t="shared" si="6"/>
        <v>95531</v>
      </c>
      <c r="AF14" s="10">
        <v>4157</v>
      </c>
      <c r="AG14" s="10">
        <v>1147</v>
      </c>
      <c r="AH14" s="10">
        <v>84</v>
      </c>
      <c r="AI14" s="10">
        <v>145</v>
      </c>
      <c r="AJ14" s="20">
        <f t="shared" si="7"/>
        <v>5533</v>
      </c>
      <c r="AK14" s="10">
        <v>11584</v>
      </c>
      <c r="AL14" s="10">
        <v>3496</v>
      </c>
      <c r="AM14" s="10">
        <v>361</v>
      </c>
      <c r="AN14" s="10">
        <v>256</v>
      </c>
      <c r="AO14" s="20">
        <f t="shared" si="8"/>
        <v>15697</v>
      </c>
      <c r="AP14" s="10">
        <v>62082</v>
      </c>
      <c r="AQ14" s="10">
        <v>10548</v>
      </c>
      <c r="AR14" s="10">
        <v>874</v>
      </c>
      <c r="AS14" s="10">
        <v>797</v>
      </c>
      <c r="AT14" s="20">
        <f t="shared" si="9"/>
        <v>74301</v>
      </c>
      <c r="AU14" s="14">
        <f t="shared" si="1"/>
        <v>95531</v>
      </c>
    </row>
    <row r="15" spans="1:47" s="15" customFormat="1" ht="24" customHeight="1" x14ac:dyDescent="0.2">
      <c r="A15" s="24" t="s">
        <v>39</v>
      </c>
      <c r="B15" s="5">
        <v>685</v>
      </c>
      <c r="C15" s="5">
        <v>21</v>
      </c>
      <c r="D15" s="5">
        <v>10246</v>
      </c>
      <c r="E15" s="5">
        <v>2284</v>
      </c>
      <c r="F15" s="5">
        <v>22657</v>
      </c>
      <c r="G15" s="6">
        <f>SUM(B15:F15)</f>
        <v>35893</v>
      </c>
      <c r="H15" s="5">
        <v>103</v>
      </c>
      <c r="I15" s="5"/>
      <c r="J15" s="5">
        <v>529</v>
      </c>
      <c r="K15" s="5">
        <v>2512</v>
      </c>
      <c r="L15" s="5">
        <v>2945</v>
      </c>
      <c r="M15" s="6">
        <f t="shared" si="3"/>
        <v>6089</v>
      </c>
      <c r="N15" s="5">
        <v>127</v>
      </c>
      <c r="O15" s="5">
        <v>1</v>
      </c>
      <c r="P15" s="5">
        <v>74</v>
      </c>
      <c r="Q15" s="5">
        <v>156</v>
      </c>
      <c r="R15" s="5">
        <v>273</v>
      </c>
      <c r="S15" s="6">
        <f t="shared" si="4"/>
        <v>631</v>
      </c>
      <c r="T15" s="5">
        <v>54</v>
      </c>
      <c r="U15" s="5"/>
      <c r="V15" s="5">
        <v>29</v>
      </c>
      <c r="W15" s="5">
        <v>189</v>
      </c>
      <c r="X15" s="5">
        <v>144</v>
      </c>
      <c r="Y15" s="6">
        <f t="shared" si="5"/>
        <v>416</v>
      </c>
      <c r="Z15" s="25">
        <f t="shared" si="0"/>
        <v>43029</v>
      </c>
      <c r="AA15" s="26" t="s">
        <v>40</v>
      </c>
      <c r="AB15" s="10">
        <f>220+1147</f>
        <v>1367</v>
      </c>
      <c r="AC15" s="10">
        <f>1350+325+2462+408</f>
        <v>4545</v>
      </c>
      <c r="AD15" s="10">
        <v>37225</v>
      </c>
      <c r="AE15" s="11">
        <f t="shared" si="6"/>
        <v>43137</v>
      </c>
      <c r="AF15" s="12">
        <v>972</v>
      </c>
      <c r="AG15" s="12">
        <v>327</v>
      </c>
      <c r="AH15" s="12">
        <v>45</v>
      </c>
      <c r="AI15" s="12">
        <v>23</v>
      </c>
      <c r="AJ15" s="11">
        <f>SUM(AF15:AI15)</f>
        <v>1367</v>
      </c>
      <c r="AK15" s="12">
        <v>3315</v>
      </c>
      <c r="AL15" s="12">
        <v>1003</v>
      </c>
      <c r="AM15" s="12">
        <v>141</v>
      </c>
      <c r="AN15" s="12">
        <v>86</v>
      </c>
      <c r="AO15" s="11">
        <f t="shared" si="8"/>
        <v>4545</v>
      </c>
      <c r="AP15" s="12">
        <v>31656</v>
      </c>
      <c r="AQ15" s="12">
        <v>4776</v>
      </c>
      <c r="AR15" s="12">
        <v>485</v>
      </c>
      <c r="AS15" s="12">
        <v>308</v>
      </c>
      <c r="AT15" s="11">
        <f>SUM(AP15:AS15)</f>
        <v>37225</v>
      </c>
      <c r="AU15" s="14">
        <f t="shared" si="1"/>
        <v>43137</v>
      </c>
    </row>
    <row r="16" spans="1:47" s="15" customFormat="1" ht="39" customHeight="1" thickBot="1" x14ac:dyDescent="0.25">
      <c r="A16" s="27" t="s">
        <v>41</v>
      </c>
      <c r="B16" s="28">
        <f>SUM(B7:B15)</f>
        <v>2130</v>
      </c>
      <c r="C16" s="28">
        <f>SUM(C7:C15)</f>
        <v>539</v>
      </c>
      <c r="D16" s="28">
        <f>SUM(D7:D15)</f>
        <v>127857</v>
      </c>
      <c r="E16" s="28">
        <f>SUM(E7:E15)</f>
        <v>15113</v>
      </c>
      <c r="F16" s="28">
        <f>SUM(F7:F15)</f>
        <v>298757</v>
      </c>
      <c r="G16" s="28">
        <f>SUM(B16:F16)</f>
        <v>444396</v>
      </c>
      <c r="H16" s="28">
        <f t="shared" ref="H16:R16" si="10">SUM(H7:H15)</f>
        <v>812</v>
      </c>
      <c r="I16" s="28">
        <f t="shared" si="10"/>
        <v>25</v>
      </c>
      <c r="J16" s="28">
        <f t="shared" si="10"/>
        <v>7282</v>
      </c>
      <c r="K16" s="28">
        <f t="shared" si="10"/>
        <v>28514</v>
      </c>
      <c r="L16" s="28">
        <f t="shared" si="10"/>
        <v>37823</v>
      </c>
      <c r="M16" s="28">
        <f>SUM(M7:M15)</f>
        <v>74456</v>
      </c>
      <c r="N16" s="28">
        <f t="shared" si="10"/>
        <v>1102</v>
      </c>
      <c r="O16" s="28">
        <f t="shared" si="10"/>
        <v>24</v>
      </c>
      <c r="P16" s="28">
        <f t="shared" si="10"/>
        <v>614</v>
      </c>
      <c r="Q16" s="28">
        <f t="shared" si="10"/>
        <v>2242</v>
      </c>
      <c r="R16" s="28">
        <f t="shared" si="10"/>
        <v>3461</v>
      </c>
      <c r="S16" s="28">
        <f t="shared" si="4"/>
        <v>7443</v>
      </c>
      <c r="T16" s="28">
        <f>SUM(T7:T15)</f>
        <v>592</v>
      </c>
      <c r="U16" s="28">
        <f>SUM(U7:U15)</f>
        <v>8</v>
      </c>
      <c r="V16" s="28">
        <f>SUM(V7:V15)</f>
        <v>442</v>
      </c>
      <c r="W16" s="28">
        <f>SUM(W7:W15)</f>
        <v>1896</v>
      </c>
      <c r="X16" s="28">
        <f>SUM(X7:X15)</f>
        <v>2220</v>
      </c>
      <c r="Y16" s="28">
        <f>SUM(T16:X16)</f>
        <v>5158</v>
      </c>
      <c r="Z16" s="29">
        <f>SUM(Z7:Z15)</f>
        <v>531453</v>
      </c>
      <c r="AA16" s="30" t="s">
        <v>41</v>
      </c>
      <c r="AB16" s="31">
        <f>SUM(AB7:AB15)</f>
        <v>19346</v>
      </c>
      <c r="AC16" s="31">
        <f>SUM(AC7:AC15)</f>
        <v>61913</v>
      </c>
      <c r="AD16" s="31">
        <f>SUM(AD7:AD15)</f>
        <v>451280</v>
      </c>
      <c r="AE16" s="31">
        <f>SUM(AE7:AE15)</f>
        <v>532539</v>
      </c>
      <c r="AF16" s="31">
        <f t="shared" ref="AF16:AN16" si="11">SUM(AF7:AF15)</f>
        <v>14256</v>
      </c>
      <c r="AG16" s="31">
        <f t="shared" si="11"/>
        <v>4272</v>
      </c>
      <c r="AH16" s="31">
        <f t="shared" si="11"/>
        <v>456</v>
      </c>
      <c r="AI16" s="31">
        <f t="shared" si="11"/>
        <v>362</v>
      </c>
      <c r="AJ16" s="31">
        <f t="shared" si="11"/>
        <v>19346</v>
      </c>
      <c r="AK16" s="31">
        <f t="shared" si="11"/>
        <v>45610</v>
      </c>
      <c r="AL16" s="31">
        <f t="shared" si="11"/>
        <v>13799</v>
      </c>
      <c r="AM16" s="31">
        <f t="shared" si="11"/>
        <v>1642</v>
      </c>
      <c r="AN16" s="31">
        <f t="shared" si="11"/>
        <v>862</v>
      </c>
      <c r="AO16" s="31">
        <f>SUM(AK16:AN16)</f>
        <v>61913</v>
      </c>
      <c r="AP16" s="31">
        <f>SUM(AP7:AP15)</f>
        <v>385219</v>
      </c>
      <c r="AQ16" s="31">
        <f>SUM(AQ7:AQ15)</f>
        <v>56663</v>
      </c>
      <c r="AR16" s="31">
        <f>SUM(AR7:AR15)</f>
        <v>5423</v>
      </c>
      <c r="AS16" s="31">
        <f>SUM(AS7:AS15)</f>
        <v>3975</v>
      </c>
      <c r="AT16" s="31">
        <f>SUM(AP16:AS16)</f>
        <v>451280</v>
      </c>
      <c r="AU16" s="14">
        <f t="shared" si="1"/>
        <v>532539</v>
      </c>
    </row>
    <row r="17" spans="1:46" ht="12" customHeight="1" x14ac:dyDescent="0.2"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AB17" s="33"/>
      <c r="AC17" s="33"/>
      <c r="AD17" s="33"/>
    </row>
    <row r="18" spans="1:46" x14ac:dyDescent="0.2">
      <c r="O18" s="34"/>
      <c r="P18" s="34"/>
      <c r="Q18" s="34"/>
      <c r="AB18" s="35"/>
      <c r="AC18" s="35"/>
      <c r="AD18" s="35"/>
      <c r="AE18" s="35"/>
      <c r="AJ18" s="36"/>
      <c r="AT18" s="37"/>
    </row>
    <row r="19" spans="1:46" s="37" customFormat="1" x14ac:dyDescent="0.2">
      <c r="A19" s="38"/>
      <c r="B19" s="37" t="s">
        <v>42</v>
      </c>
      <c r="E19" s="37" t="s">
        <v>43</v>
      </c>
      <c r="H19" s="38"/>
      <c r="I19" s="38"/>
      <c r="J19" s="38"/>
      <c r="K19" s="38"/>
      <c r="L19" s="38"/>
      <c r="M19" s="38"/>
      <c r="N19" s="38"/>
      <c r="O19" s="34"/>
      <c r="P19" s="34"/>
      <c r="Q19" s="34"/>
      <c r="R19" s="38"/>
      <c r="S19" s="38"/>
      <c r="T19" s="38"/>
      <c r="U19" s="38"/>
      <c r="V19" s="38"/>
      <c r="W19" s="38"/>
      <c r="X19" s="38"/>
      <c r="Y19" s="38"/>
      <c r="Z19" s="38"/>
      <c r="AF19" s="39"/>
      <c r="AG19" s="40"/>
      <c r="AH19" s="39"/>
      <c r="AI19" s="39"/>
      <c r="AJ19" s="41"/>
      <c r="AK19" s="1"/>
      <c r="AL19" s="1"/>
      <c r="AM19" s="1"/>
      <c r="AN19" s="1"/>
      <c r="AO19" s="1"/>
      <c r="AT19" s="1"/>
    </row>
    <row r="20" spans="1:46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4"/>
      <c r="P20" s="34"/>
      <c r="Q20" s="34"/>
      <c r="AA20" s="37"/>
      <c r="AB20" s="37"/>
      <c r="AC20" s="37"/>
      <c r="AD20" s="37"/>
      <c r="AE20" s="37"/>
      <c r="AF20" s="39"/>
      <c r="AG20" s="40"/>
      <c r="AH20" s="39"/>
      <c r="AI20" s="39"/>
      <c r="AJ20" s="41"/>
      <c r="AP20" s="42"/>
    </row>
    <row r="21" spans="1:46" x14ac:dyDescent="0.2">
      <c r="O21" s="34"/>
      <c r="P21" s="34"/>
      <c r="Q21" s="34"/>
      <c r="AA21" s="37"/>
      <c r="AB21" s="37"/>
      <c r="AC21" s="37"/>
      <c r="AD21" s="37"/>
      <c r="AE21" s="37"/>
      <c r="AF21" s="39"/>
      <c r="AG21" s="40"/>
      <c r="AH21" s="39"/>
      <c r="AI21" s="39"/>
      <c r="AJ21" s="41"/>
    </row>
    <row r="22" spans="1:46" ht="12.75" customHeight="1" x14ac:dyDescent="0.2">
      <c r="A22" s="43"/>
      <c r="O22" s="34"/>
      <c r="P22" s="34"/>
      <c r="Q22" s="34"/>
      <c r="AA22" s="37"/>
      <c r="AB22" s="37"/>
      <c r="AC22" s="37"/>
      <c r="AD22" s="37"/>
      <c r="AE22" s="37"/>
      <c r="AF22" s="39"/>
      <c r="AG22" s="40"/>
      <c r="AH22" s="39"/>
      <c r="AI22" s="39"/>
      <c r="AJ22" s="41"/>
    </row>
    <row r="23" spans="1:46" ht="12.75" customHeight="1" x14ac:dyDescent="0.2">
      <c r="A23" s="43"/>
      <c r="O23" s="34"/>
      <c r="P23" s="34"/>
      <c r="Q23" s="34"/>
      <c r="AA23" s="37"/>
      <c r="AB23" s="37"/>
      <c r="AC23" s="37"/>
      <c r="AD23" s="37"/>
      <c r="AE23" s="37"/>
      <c r="AF23" s="39"/>
      <c r="AG23" s="40"/>
      <c r="AH23" s="39"/>
      <c r="AI23" s="39"/>
      <c r="AJ23" s="41"/>
    </row>
    <row r="24" spans="1:46" ht="12.75" customHeight="1" x14ac:dyDescent="0.2">
      <c r="A24" s="43"/>
      <c r="O24" s="34"/>
      <c r="P24" s="34"/>
      <c r="Q24" s="34"/>
      <c r="AA24" s="37"/>
      <c r="AB24" s="37"/>
      <c r="AC24" s="37"/>
      <c r="AD24" s="37"/>
      <c r="AE24" s="37"/>
      <c r="AF24" s="39"/>
      <c r="AG24" s="40"/>
      <c r="AH24" s="39"/>
      <c r="AI24" s="39"/>
      <c r="AJ24" s="41"/>
    </row>
    <row r="25" spans="1:46" ht="12.75" customHeight="1" x14ac:dyDescent="0.2">
      <c r="A25" s="43"/>
      <c r="O25" s="34"/>
      <c r="P25" s="34"/>
      <c r="Q25" s="34"/>
      <c r="AA25" s="37"/>
      <c r="AB25" s="37"/>
      <c r="AC25" s="37"/>
      <c r="AD25" s="37"/>
      <c r="AE25" s="37"/>
      <c r="AF25" s="39"/>
      <c r="AG25" s="40"/>
      <c r="AH25" s="39"/>
      <c r="AI25" s="39"/>
      <c r="AJ25" s="41"/>
    </row>
    <row r="26" spans="1:46" ht="12.75" customHeight="1" x14ac:dyDescent="0.2">
      <c r="A26" s="43"/>
      <c r="O26" s="34"/>
      <c r="P26" s="34"/>
      <c r="Q26" s="34"/>
      <c r="AA26" s="37"/>
      <c r="AB26" s="37"/>
      <c r="AC26" s="37"/>
      <c r="AD26" s="37"/>
      <c r="AE26" s="37"/>
      <c r="AF26" s="39"/>
      <c r="AG26" s="40"/>
      <c r="AH26" s="39"/>
      <c r="AI26" s="39"/>
      <c r="AJ26" s="41"/>
    </row>
    <row r="27" spans="1:46" ht="12.75" customHeight="1" x14ac:dyDescent="0.2">
      <c r="A27" s="43"/>
      <c r="O27" s="34"/>
      <c r="P27" s="34"/>
      <c r="Q27" s="34"/>
      <c r="AA27" s="37"/>
      <c r="AB27" s="37"/>
      <c r="AC27" s="37"/>
      <c r="AD27" s="37"/>
      <c r="AE27" s="37"/>
      <c r="AF27" s="39"/>
      <c r="AG27" s="40"/>
      <c r="AH27" s="39"/>
      <c r="AI27" s="39"/>
      <c r="AJ27" s="41"/>
    </row>
    <row r="28" spans="1:46" ht="12.75" customHeight="1" x14ac:dyDescent="0.2">
      <c r="A28" s="43"/>
      <c r="AA28" s="44"/>
      <c r="AB28" s="37"/>
      <c r="AC28" s="37"/>
      <c r="AD28" s="37"/>
      <c r="AE28" s="37"/>
      <c r="AF28" s="39"/>
      <c r="AG28" s="40"/>
    </row>
    <row r="29" spans="1:46" ht="12.75" customHeight="1" x14ac:dyDescent="0.2">
      <c r="A29" s="43"/>
      <c r="AF29" s="39"/>
      <c r="AG29" s="40"/>
    </row>
    <row r="30" spans="1:46" ht="12.75" customHeight="1" x14ac:dyDescent="0.2">
      <c r="A30" s="43"/>
      <c r="AF30" s="39"/>
      <c r="AG30" s="40"/>
    </row>
    <row r="31" spans="1:46" ht="12.75" customHeight="1" x14ac:dyDescent="0.2">
      <c r="AF31" s="39"/>
      <c r="AG31" s="40"/>
    </row>
    <row r="32" spans="1:46" ht="12.75" customHeight="1" x14ac:dyDescent="0.2">
      <c r="AF32" s="39"/>
      <c r="AG32" s="40"/>
    </row>
    <row r="33" ht="12.75" customHeight="1" x14ac:dyDescent="0.2"/>
  </sheetData>
  <mergeCells count="49">
    <mergeCell ref="X5:X6"/>
    <mergeCell ref="AO4:AO6"/>
    <mergeCell ref="AP4:AS5"/>
    <mergeCell ref="AT4:AT6"/>
    <mergeCell ref="B5:B6"/>
    <mergeCell ref="C5:C6"/>
    <mergeCell ref="D5:D6"/>
    <mergeCell ref="E5:E6"/>
    <mergeCell ref="F5:F6"/>
    <mergeCell ref="G5:G6"/>
    <mergeCell ref="H5:H6"/>
    <mergeCell ref="AC4:AC6"/>
    <mergeCell ref="AD4:AD6"/>
    <mergeCell ref="AE4:AE6"/>
    <mergeCell ref="AF4:AI5"/>
    <mergeCell ref="AJ4:AJ6"/>
    <mergeCell ref="M5:M6"/>
    <mergeCell ref="AB4:AB6"/>
    <mergeCell ref="I5:I6"/>
    <mergeCell ref="J5:J6"/>
    <mergeCell ref="K5:K6"/>
    <mergeCell ref="L5:L6"/>
    <mergeCell ref="R5:R6"/>
    <mergeCell ref="N5:N6"/>
    <mergeCell ref="O5:O6"/>
    <mergeCell ref="P5:P6"/>
    <mergeCell ref="Q5:Q6"/>
    <mergeCell ref="Y5:Y6"/>
    <mergeCell ref="S5:S6"/>
    <mergeCell ref="T5:T6"/>
    <mergeCell ref="U5:U6"/>
    <mergeCell ref="V5:V6"/>
    <mergeCell ref="W5:W6"/>
    <mergeCell ref="A1:Z1"/>
    <mergeCell ref="AA1:AU1"/>
    <mergeCell ref="X2:Z2"/>
    <mergeCell ref="AK2:AU2"/>
    <mergeCell ref="A3:Z3"/>
    <mergeCell ref="AA3:AA6"/>
    <mergeCell ref="AB3:AE3"/>
    <mergeCell ref="AF3:AT3"/>
    <mergeCell ref="AU3:AU6"/>
    <mergeCell ref="A4:A6"/>
    <mergeCell ref="AK4:AN5"/>
    <mergeCell ref="B4:G4"/>
    <mergeCell ref="H4:M4"/>
    <mergeCell ref="N4:S4"/>
    <mergeCell ref="T4:Y4"/>
    <mergeCell ref="Z4:Z6"/>
  </mergeCells>
  <printOptions horizontalCentered="1"/>
  <pageMargins left="0.23622047244094491" right="0.23622047244094491" top="0.98425196850393704" bottom="0.51181102362204722" header="0" footer="0"/>
  <pageSetup paperSize="9" scale="65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avto_2025 X1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Анаргүл Норжанай</dc:creator>
  <cp:lastModifiedBy>Анаргүл Норжанай</cp:lastModifiedBy>
  <dcterms:created xsi:type="dcterms:W3CDTF">2026-06-12T02:05:26Z</dcterms:created>
  <dcterms:modified xsi:type="dcterms:W3CDTF">2026-06-12T02:20:19Z</dcterms:modified>
</cp:coreProperties>
</file>