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D:\Kuralai D\1.4 НСГ_ХАА\02. АЖЛЫН ФАЙЛ\1. МАЛ ТЭЖЭЭВАР АМЬТДЫН ТООЛЛОГО\Мал тооллого жилийн\2021\nohoi- muur-2021\"/>
    </mc:Choice>
  </mc:AlternateContent>
  <xr:revisionPtr revIDLastSave="0" documentId="13_ncr:1_{80856F2C-2EA0-4E5A-A2AD-916B022E68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нохой, муурны тоо" sheetId="1" r:id="rId1"/>
    <sheet name="Sheet1" sheetId="2" r:id="rId2"/>
  </sheets>
  <definedNames>
    <definedName name="_xlnm._FilterDatabase" localSheetId="0" hidden="1">'нохой, муурны тоо'!$A$4:$WVS$71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4" i="1" l="1"/>
  <c r="J74" i="1"/>
  <c r="S15" i="1"/>
  <c r="J15" i="1"/>
  <c r="S103" i="1"/>
  <c r="J103" i="1"/>
  <c r="J50" i="1" l="1"/>
  <c r="S50" i="1" l="1"/>
  <c r="S24" i="1"/>
  <c r="J24" i="1"/>
  <c r="S151" i="1"/>
  <c r="J151" i="1"/>
  <c r="S172" i="1" l="1"/>
  <c r="J172" i="1"/>
  <c r="S12" i="1" l="1"/>
  <c r="S5" i="1" s="1"/>
  <c r="J12" i="1"/>
  <c r="S6" i="1"/>
  <c r="J6" i="1" l="1"/>
  <c r="J5" i="1" s="1"/>
  <c r="Q50" i="1"/>
  <c r="Q103" i="1"/>
  <c r="Q15" i="1"/>
  <c r="Q6" i="1"/>
  <c r="H15" i="1"/>
  <c r="H50" i="1"/>
  <c r="P15" i="1"/>
  <c r="O15" i="1"/>
  <c r="F15" i="1"/>
  <c r="G15" i="1"/>
  <c r="I151" i="1" l="1"/>
  <c r="H5" i="2" l="1"/>
  <c r="G5" i="2"/>
  <c r="G12" i="2" s="1"/>
  <c r="E5" i="2"/>
  <c r="E12" i="2" s="1"/>
  <c r="D5" i="2"/>
  <c r="D12" i="2" s="1"/>
  <c r="F4" i="2"/>
  <c r="F6" i="2"/>
  <c r="F7" i="2"/>
  <c r="F8" i="2"/>
  <c r="F9" i="2"/>
  <c r="F10" i="2"/>
  <c r="F11" i="2"/>
  <c r="F3" i="2"/>
  <c r="C4" i="2"/>
  <c r="B4" i="2" s="1"/>
  <c r="C6" i="2"/>
  <c r="C7" i="2"/>
  <c r="C8" i="2"/>
  <c r="B8" i="2" s="1"/>
  <c r="C9" i="2"/>
  <c r="C10" i="2"/>
  <c r="C11" i="2"/>
  <c r="B11" i="2" s="1"/>
  <c r="C3" i="2"/>
  <c r="R15" i="1"/>
  <c r="I15" i="1"/>
  <c r="Q12" i="1"/>
  <c r="Q172" i="1"/>
  <c r="R172" i="1"/>
  <c r="I172" i="1"/>
  <c r="R151" i="1"/>
  <c r="P151" i="1"/>
  <c r="Q151" i="1"/>
  <c r="I103" i="1"/>
  <c r="H103" i="1"/>
  <c r="R103" i="1"/>
  <c r="Q74" i="1"/>
  <c r="R74" i="1"/>
  <c r="I74" i="1"/>
  <c r="B6" i="2" l="1"/>
  <c r="B7" i="2"/>
  <c r="F5" i="2"/>
  <c r="F12" i="2" s="1"/>
  <c r="B10" i="2"/>
  <c r="B9" i="2"/>
  <c r="H12" i="2"/>
  <c r="C5" i="2"/>
  <c r="C12" i="2" s="1"/>
  <c r="B3" i="2"/>
  <c r="R50" i="1"/>
  <c r="I50" i="1"/>
  <c r="R24" i="1"/>
  <c r="I24" i="1"/>
  <c r="P24" i="1"/>
  <c r="Q24" i="1"/>
  <c r="Q5" i="1" s="1"/>
  <c r="G24" i="1"/>
  <c r="H24" i="1"/>
  <c r="B5" i="2" l="1"/>
  <c r="B12" i="2" s="1"/>
  <c r="P12" i="1"/>
  <c r="R12" i="1"/>
  <c r="G12" i="1"/>
  <c r="H12" i="1"/>
  <c r="I12" i="1"/>
  <c r="G6" i="1"/>
  <c r="H6" i="1"/>
  <c r="I6" i="1"/>
  <c r="P6" i="1"/>
  <c r="R6" i="1"/>
  <c r="R5" i="1" s="1"/>
  <c r="I5" i="1" l="1"/>
  <c r="H151" i="1"/>
  <c r="H172" i="1" l="1"/>
  <c r="P74" i="1" l="1"/>
  <c r="H74" i="1"/>
  <c r="H5" i="1" s="1"/>
  <c r="G172" i="1" l="1"/>
  <c r="G151" i="1"/>
  <c r="G103" i="1"/>
  <c r="G74" i="1"/>
  <c r="G50" i="1"/>
  <c r="G5" i="1" l="1"/>
  <c r="P172" i="1" l="1"/>
  <c r="P103" i="1" l="1"/>
  <c r="P50" i="1" l="1"/>
  <c r="P5" i="1" l="1"/>
  <c r="C172" i="1"/>
  <c r="D172" i="1"/>
  <c r="E172" i="1"/>
  <c r="F172" i="1"/>
  <c r="K172" i="1"/>
  <c r="L172" i="1"/>
  <c r="M172" i="1"/>
  <c r="N172" i="1"/>
  <c r="O172" i="1"/>
  <c r="B172" i="1"/>
  <c r="C151" i="1"/>
  <c r="D151" i="1"/>
  <c r="E151" i="1"/>
  <c r="F151" i="1"/>
  <c r="K151" i="1"/>
  <c r="L151" i="1"/>
  <c r="M151" i="1"/>
  <c r="N151" i="1"/>
  <c r="O151" i="1"/>
  <c r="B151" i="1"/>
  <c r="C103" i="1"/>
  <c r="D103" i="1"/>
  <c r="E103" i="1"/>
  <c r="F103" i="1"/>
  <c r="K103" i="1"/>
  <c r="L103" i="1"/>
  <c r="M103" i="1"/>
  <c r="N103" i="1"/>
  <c r="O103" i="1"/>
  <c r="B103" i="1"/>
  <c r="C74" i="1"/>
  <c r="D74" i="1"/>
  <c r="E74" i="1"/>
  <c r="F74" i="1"/>
  <c r="K74" i="1"/>
  <c r="L74" i="1"/>
  <c r="M74" i="1"/>
  <c r="N74" i="1"/>
  <c r="O74" i="1"/>
  <c r="B74" i="1"/>
  <c r="C50" i="1"/>
  <c r="D50" i="1"/>
  <c r="E50" i="1"/>
  <c r="K50" i="1"/>
  <c r="L50" i="1"/>
  <c r="M50" i="1"/>
  <c r="N50" i="1"/>
  <c r="O50" i="1"/>
  <c r="B50" i="1"/>
  <c r="C24" i="1"/>
  <c r="D24" i="1"/>
  <c r="E24" i="1"/>
  <c r="F24" i="1"/>
  <c r="K24" i="1"/>
  <c r="L24" i="1"/>
  <c r="M24" i="1"/>
  <c r="N24" i="1"/>
  <c r="O24" i="1"/>
  <c r="B24" i="1"/>
  <c r="C15" i="1"/>
  <c r="D15" i="1"/>
  <c r="E15" i="1"/>
  <c r="K15" i="1"/>
  <c r="L15" i="1"/>
  <c r="M15" i="1"/>
  <c r="N15" i="1"/>
  <c r="B15" i="1"/>
  <c r="C12" i="1"/>
  <c r="D12" i="1"/>
  <c r="E12" i="1"/>
  <c r="F12" i="1"/>
  <c r="K12" i="1"/>
  <c r="L12" i="1"/>
  <c r="M12" i="1"/>
  <c r="N12" i="1"/>
  <c r="O12" i="1"/>
  <c r="B12" i="1"/>
  <c r="C6" i="1"/>
  <c r="D6" i="1"/>
  <c r="E6" i="1"/>
  <c r="F6" i="1"/>
  <c r="K6" i="1"/>
  <c r="L6" i="1"/>
  <c r="M6" i="1"/>
  <c r="N6" i="1"/>
  <c r="O6" i="1"/>
  <c r="B6" i="1"/>
  <c r="K5" i="1" l="1"/>
  <c r="N5" i="1"/>
  <c r="M5" i="1"/>
  <c r="E5" i="1"/>
  <c r="B5" i="1"/>
  <c r="L5" i="1"/>
  <c r="D5" i="1"/>
  <c r="C5" i="1"/>
  <c r="O5" i="1"/>
  <c r="F50" i="1" l="1"/>
  <c r="F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Khuralai</author>
    <author>Altansukh</author>
  </authors>
  <commentList>
    <comment ref="J21" authorId="0" shapeId="0" xr:uid="{4120CC5C-915E-43C7-AB9F-A3844B3474C7}">
      <text>
        <r>
          <rPr>
            <b/>
            <sz val="9"/>
            <color indexed="81"/>
            <rFont val="Tahoma"/>
            <family val="2"/>
            <charset val="204"/>
          </rPr>
          <t>Khuralai:</t>
        </r>
        <r>
          <rPr>
            <sz val="9"/>
            <color indexed="81"/>
            <rFont val="Tahoma"/>
            <family val="2"/>
            <charset val="204"/>
          </rPr>
          <t xml:space="preserve">
Нохой чарганы үйл ажиллагаа эрхэлдэг 100 гаруй нохойтой  өрх нохойгоо 2021 онд Төв аймгийн Эрдэнэ суманд тооллуулсан тул нохойны тоо буурсан </t>
        </r>
      </text>
    </comment>
    <comment ref="J22" authorId="0" shapeId="0" xr:uid="{82FAE90B-BB60-410B-990F-C8E3F5DA756F}">
      <text>
        <r>
          <rPr>
            <b/>
            <sz val="9"/>
            <color indexed="81"/>
            <rFont val="Tahoma"/>
            <family val="2"/>
            <charset val="204"/>
          </rPr>
          <t>Khuralai:</t>
        </r>
        <r>
          <rPr>
            <sz val="9"/>
            <color indexed="81"/>
            <rFont val="Tahoma"/>
            <family val="2"/>
            <charset val="204"/>
          </rPr>
          <t xml:space="preserve">
Муур нохойн устгал 2020 онд зөвхөн 7-р хороонд хийгдсэн бөгөөд үүнтэй холбоотой муур нохойн тоо буурсан</t>
        </r>
      </text>
    </comment>
    <comment ref="C40" authorId="1" shapeId="0" xr:uid="{00000000-0006-0000-0000-000001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Гэрийн эзний хзсэлтээр устгасан тул нохойн тоо буурав.
 </t>
        </r>
      </text>
    </comment>
    <comment ref="C88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Газарт орсон
</t>
        </r>
      </text>
    </comment>
    <comment ref="E101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хийгдсэн</t>
        </r>
      </text>
    </comment>
    <comment ref="E104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их хийгдсэн, орон сууц ашиглалтанд орж гэр хорооллын өрх шилжсэн.</t>
        </r>
      </text>
    </comment>
    <comment ref="E105" authorId="1" shapeId="0" xr:uid="{00000000-0006-0000-0000-000005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түр оршин суугчдын нохойг тоонд оруулж байгаагүй, энэ жил оруулсан.</t>
        </r>
      </text>
    </comment>
    <comment ref="N107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Байгаа бүх муурыг тоолсон, өмнөх ЗБ-ын ажлыг мэдэхгүй</t>
        </r>
      </text>
    </comment>
    <comment ref="E131" authorId="1" shapeId="0" xr:uid="{00000000-0006-0000-0000-000007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маш ихээр явагдсан.</t>
        </r>
      </text>
    </comment>
    <comment ref="E191" authorId="1" shapeId="0" xr:uid="{00000000-0006-0000-0000-000008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явагдсан, эзэнгүй өрх нохойгүй болсон.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J5" authorId="0" shapeId="0" xr:uid="{95A13183-E511-4C6B-A655-9EFC9664F22A}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тодорхойгүй нохой
</t>
        </r>
      </text>
    </comment>
    <comment ref="K5" authorId="0" shapeId="0" xr:uid="{FE9000FF-D82A-450D-AD26-64648DE12074}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тодорхойгүй муур</t>
        </r>
      </text>
    </comment>
  </commentList>
</comments>
</file>

<file path=xl/sharedStrings.xml><?xml version="1.0" encoding="utf-8"?>
<sst xmlns="http://schemas.openxmlformats.org/spreadsheetml/2006/main" count="42" uniqueCount="25">
  <si>
    <t>Нохойн тоо</t>
  </si>
  <si>
    <t>Муурны тоо</t>
  </si>
  <si>
    <t>хороо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</si>
  <si>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</si>
  <si>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</si>
  <si>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</si>
  <si>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</si>
  <si>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</si>
  <si>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</si>
  <si>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</si>
  <si>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</si>
  <si>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</si>
  <si>
    <t>Нийслэлийн дүн</t>
  </si>
  <si>
    <t>Дүүрэг/хороо</t>
  </si>
  <si>
    <t>НИЙСЛЭЛИЙН СТАТИСТИКИЙН ГАЗАР</t>
  </si>
  <si>
    <t>Нийт</t>
  </si>
  <si>
    <t>Эр</t>
  </si>
  <si>
    <t>Эм</t>
  </si>
  <si>
    <t>Нохой</t>
  </si>
  <si>
    <t>Муур</t>
  </si>
  <si>
    <t>эр</t>
  </si>
  <si>
    <t>эм</t>
  </si>
  <si>
    <t>ЧД</t>
  </si>
  <si>
    <t xml:space="preserve">  </t>
  </si>
  <si>
    <t>2013-2021 ОНЫ ГЭРИЙН ТЭЖЭЭВЭР НОХОЙ, МУУРНЫ БYРТГЭЛ,
ДYYРЭГ, ХОРООГООР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</si>
</sst>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0"/>
      <name val="Arial Mon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Calibri Light"/>
      <family val="2"/>
    </font>
    <font>
      <sz val="9"/>
      <name val="Calibri Light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9"/>
      <color theme="1"/>
      <name val="Calibri Light"/>
      <family val="2"/>
      <charset val="204"/>
      <scheme val="major"/>
    </font>
    <font>
      <sz val="9"/>
      <name val="Calibri Light"/>
      <family val="2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5">
    <xf numFmtId="0" fontId="0" fillId="0" borderId="0"/>
    <xf numFmtId="0" fontId="1" fillId="0" borderId="0"/>
    <xf numFmtId="0" fontId="6" fillId="0" borderId="0"/>
    <xf numFmtId="0" fontId="7" fillId="0" borderId="0"/>
    <xf numFmtId="0" fontId="7" fillId="0" borderId="0"/>
  </cellStyleXfs>
  <cellXfs count="64">
    <xf numFmtId="0" fontId="0" fillId="0" borderId="0" xfId="0"/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" xfId="1" applyFont="1" applyBorder="1" applyAlignment="1">
      <alignment horizontal="center" vertical="center"/>
    </xf>
    <xf numFmtId="0" fontId="5" fillId="2" borderId="2" xfId="1" applyFont="1" applyFill="1" applyBorder="1" applyAlignment="1">
      <alignment horizontal="left" vertical="center"/>
    </xf>
    <xf numFmtId="0" fontId="5" fillId="2" borderId="4" xfId="1" applyFont="1" applyFill="1" applyBorder="1" applyAlignment="1">
      <alignment horizontal="right" vertical="center"/>
    </xf>
    <xf numFmtId="0" fontId="5" fillId="3" borderId="2" xfId="1" applyFont="1" applyFill="1" applyBorder="1" applyAlignment="1">
      <alignment vertical="center"/>
    </xf>
    <xf numFmtId="0" fontId="5" fillId="3" borderId="4" xfId="1" applyFont="1" applyFill="1" applyBorder="1" applyAlignment="1">
      <alignment vertical="center"/>
    </xf>
    <xf numFmtId="0" fontId="5" fillId="0" borderId="6" xfId="1" applyFont="1" applyBorder="1" applyAlignment="1">
      <alignment horizontal="center" vertical="center"/>
    </xf>
    <xf numFmtId="0" fontId="5" fillId="0" borderId="5" xfId="1" applyFont="1" applyBorder="1" applyAlignment="1">
      <alignment vertical="center"/>
    </xf>
    <xf numFmtId="0" fontId="5" fillId="3" borderId="8" xfId="1" applyFont="1" applyFill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8" xfId="1" applyFont="1" applyBorder="1" applyAlignment="1">
      <alignment horizontal="center" vertical="center"/>
    </xf>
    <xf numFmtId="0" fontId="5" fillId="2" borderId="8" xfId="1" applyFont="1" applyFill="1" applyBorder="1" applyAlignment="1">
      <alignment horizontal="right" vertical="center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8" xfId="1" applyFont="1" applyFill="1" applyBorder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5" fillId="0" borderId="5" xfId="1" applyFont="1" applyFill="1" applyBorder="1" applyAlignment="1">
      <alignment vertical="center"/>
    </xf>
    <xf numFmtId="0" fontId="5" fillId="0" borderId="4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4" borderId="2" xfId="1" applyFont="1" applyFill="1" applyBorder="1" applyAlignment="1">
      <alignment vertical="center"/>
    </xf>
    <xf numFmtId="0" fontId="5" fillId="4" borderId="4" xfId="1" applyFont="1" applyFill="1" applyBorder="1" applyAlignment="1">
      <alignment vertical="center"/>
    </xf>
    <xf numFmtId="0" fontId="5" fillId="4" borderId="8" xfId="1" applyFont="1" applyFill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Fill="1" applyBorder="1" applyAlignment="1">
      <alignment vertical="center"/>
    </xf>
    <xf numFmtId="0" fontId="5" fillId="0" borderId="6" xfId="1" applyFont="1" applyFill="1" applyBorder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13" xfId="1" applyFont="1" applyBorder="1" applyAlignment="1">
      <alignment horizontal="center" vertical="center"/>
    </xf>
    <xf numFmtId="0" fontId="5" fillId="0" borderId="12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vertical="center"/>
    </xf>
    <xf numFmtId="0" fontId="5" fillId="0" borderId="3" xfId="1" applyFont="1" applyBorder="1" applyAlignment="1">
      <alignment horizontal="center" vertical="center"/>
    </xf>
    <xf numFmtId="0" fontId="8" fillId="0" borderId="0" xfId="0" applyFont="1"/>
    <xf numFmtId="0" fontId="0" fillId="5" borderId="0" xfId="0" applyFill="1"/>
    <xf numFmtId="0" fontId="9" fillId="0" borderId="0" xfId="0" applyFont="1"/>
    <xf numFmtId="0" fontId="5" fillId="0" borderId="7" xfId="1" applyFont="1" applyFill="1" applyBorder="1" applyAlignment="1">
      <alignment horizontal="center" vertical="center"/>
    </xf>
    <xf numFmtId="0" fontId="5" fillId="4" borderId="13" xfId="1" applyFont="1" applyFill="1" applyBorder="1" applyAlignment="1">
      <alignment vertical="center"/>
    </xf>
    <xf numFmtId="0" fontId="12" fillId="0" borderId="0" xfId="0" applyFont="1" applyBorder="1" applyAlignment="1">
      <alignment horizontal="center"/>
    </xf>
    <xf numFmtId="0" fontId="5" fillId="4" borderId="3" xfId="1" applyFont="1" applyFill="1" applyBorder="1" applyAlignment="1">
      <alignment vertical="center"/>
    </xf>
    <xf numFmtId="0" fontId="12" fillId="0" borderId="18" xfId="0" applyFont="1" applyBorder="1" applyAlignment="1">
      <alignment horizontal="right" vertical="center"/>
    </xf>
    <xf numFmtId="0" fontId="12" fillId="6" borderId="18" xfId="0" applyFont="1" applyFill="1" applyBorder="1" applyAlignment="1">
      <alignment horizontal="right" vertical="center"/>
    </xf>
    <xf numFmtId="0" fontId="13" fillId="6" borderId="18" xfId="0" applyFont="1" applyFill="1" applyBorder="1" applyAlignment="1">
      <alignment horizontal="right" vertical="center"/>
    </xf>
    <xf numFmtId="0" fontId="5" fillId="0" borderId="15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4" xr:uid="{4475477D-DAF8-48DD-AB38-B0F44B34899F}"/>
    <cellStyle name="Normal 2 3" xfId="2" xr:uid="{CECDBE6D-5770-482D-8DCA-32A4BF177369}"/>
    <cellStyle name="Normal 3" xfId="3" xr:uid="{1CC519B6-9B6A-4B13-94C7-4080D8B5CEA5}"/>
  </cellStyles>
  <dxfs count="0"/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T195"/>
  <sheetViews>
    <sheetView tabSelected="1" zoomScale="154" zoomScaleNormal="154" workbookViewId="0">
      <selection activeCell="U5" sqref="U5"/>
    </sheetView>
  </sheetViews>
  <sheetFormatPr defaultRowHeight="12"/>
  <cols>
    <col min="1" max="1" width="11.85546875" style="2" customWidth="1"/>
    <col min="2" max="7" width="7.42578125" style="1" customWidth="1"/>
    <col min="8" max="10" width="6.140625" style="21" customWidth="1"/>
    <col min="11" max="11" width="7.42578125" style="1" customWidth="1"/>
    <col min="12" max="12" width="6.140625" style="1" customWidth="1"/>
    <col min="13" max="13" width="6.7109375" style="1" customWidth="1"/>
    <col min="14" max="14" width="6.5703125" style="1" customWidth="1"/>
    <col min="15" max="15" width="6.28515625" style="1" customWidth="1"/>
    <col min="16" max="17" width="6.140625" style="21" customWidth="1"/>
    <col min="18" max="18" width="7.28515625" style="1" customWidth="1"/>
    <col min="19" max="19" width="6.28515625" style="1" customWidth="1"/>
    <col min="20" max="247" width="9.140625" style="1"/>
    <col min="248" max="248" width="5.85546875" style="1" bestFit="1" customWidth="1"/>
    <col min="249" max="253" width="6.7109375" style="1" bestFit="1" customWidth="1"/>
    <col min="254" max="256" width="6.7109375" style="1" customWidth="1"/>
    <col min="257" max="257" width="7" style="1" bestFit="1" customWidth="1"/>
    <col min="258" max="258" width="5.5703125" style="1" bestFit="1" customWidth="1"/>
    <col min="259" max="262" width="5" style="1" bestFit="1" customWidth="1"/>
    <col min="263" max="263" width="5.5703125" style="1" bestFit="1" customWidth="1"/>
    <col min="264" max="265" width="5.5703125" style="1" customWidth="1"/>
    <col min="266" max="266" width="7" style="1" bestFit="1" customWidth="1"/>
    <col min="267" max="503" width="9.140625" style="1"/>
    <col min="504" max="504" width="5.85546875" style="1" bestFit="1" customWidth="1"/>
    <col min="505" max="509" width="6.7109375" style="1" bestFit="1" customWidth="1"/>
    <col min="510" max="512" width="6.7109375" style="1" customWidth="1"/>
    <col min="513" max="513" width="7" style="1" bestFit="1" customWidth="1"/>
    <col min="514" max="514" width="5.5703125" style="1" bestFit="1" customWidth="1"/>
    <col min="515" max="518" width="5" style="1" bestFit="1" customWidth="1"/>
    <col min="519" max="519" width="5.5703125" style="1" bestFit="1" customWidth="1"/>
    <col min="520" max="521" width="5.5703125" style="1" customWidth="1"/>
    <col min="522" max="522" width="7" style="1" bestFit="1" customWidth="1"/>
    <col min="523" max="759" width="9.140625" style="1"/>
    <col min="760" max="760" width="5.85546875" style="1" bestFit="1" customWidth="1"/>
    <col min="761" max="765" width="6.7109375" style="1" bestFit="1" customWidth="1"/>
    <col min="766" max="768" width="6.7109375" style="1" customWidth="1"/>
    <col min="769" max="769" width="7" style="1" bestFit="1" customWidth="1"/>
    <col min="770" max="770" width="5.5703125" style="1" bestFit="1" customWidth="1"/>
    <col min="771" max="774" width="5" style="1" bestFit="1" customWidth="1"/>
    <col min="775" max="775" width="5.5703125" style="1" bestFit="1" customWidth="1"/>
    <col min="776" max="777" width="5.5703125" style="1" customWidth="1"/>
    <col min="778" max="778" width="7" style="1" bestFit="1" customWidth="1"/>
    <col min="779" max="1015" width="9.140625" style="1"/>
    <col min="1016" max="1016" width="5.85546875" style="1" bestFit="1" customWidth="1"/>
    <col min="1017" max="1021" width="6.7109375" style="1" bestFit="1" customWidth="1"/>
    <col min="1022" max="1024" width="6.7109375" style="1" customWidth="1"/>
    <col min="1025" max="1025" width="7" style="1" bestFit="1" customWidth="1"/>
    <col min="1026" max="1026" width="5.5703125" style="1" bestFit="1" customWidth="1"/>
    <col min="1027" max="1030" width="5" style="1" bestFit="1" customWidth="1"/>
    <col min="1031" max="1031" width="5.5703125" style="1" bestFit="1" customWidth="1"/>
    <col min="1032" max="1033" width="5.5703125" style="1" customWidth="1"/>
    <col min="1034" max="1034" width="7" style="1" bestFit="1" customWidth="1"/>
    <col min="1035" max="1271" width="9.140625" style="1"/>
    <col min="1272" max="1272" width="5.85546875" style="1" bestFit="1" customWidth="1"/>
    <col min="1273" max="1277" width="6.7109375" style="1" bestFit="1" customWidth="1"/>
    <col min="1278" max="1280" width="6.7109375" style="1" customWidth="1"/>
    <col min="1281" max="1281" width="7" style="1" bestFit="1" customWidth="1"/>
    <col min="1282" max="1282" width="5.5703125" style="1" bestFit="1" customWidth="1"/>
    <col min="1283" max="1286" width="5" style="1" bestFit="1" customWidth="1"/>
    <col min="1287" max="1287" width="5.5703125" style="1" bestFit="1" customWidth="1"/>
    <col min="1288" max="1289" width="5.5703125" style="1" customWidth="1"/>
    <col min="1290" max="1290" width="7" style="1" bestFit="1" customWidth="1"/>
    <col min="1291" max="1527" width="9.140625" style="1"/>
    <col min="1528" max="1528" width="5.85546875" style="1" bestFit="1" customWidth="1"/>
    <col min="1529" max="1533" width="6.7109375" style="1" bestFit="1" customWidth="1"/>
    <col min="1534" max="1536" width="6.7109375" style="1" customWidth="1"/>
    <col min="1537" max="1537" width="7" style="1" bestFit="1" customWidth="1"/>
    <col min="1538" max="1538" width="5.5703125" style="1" bestFit="1" customWidth="1"/>
    <col min="1539" max="1542" width="5" style="1" bestFit="1" customWidth="1"/>
    <col min="1543" max="1543" width="5.5703125" style="1" bestFit="1" customWidth="1"/>
    <col min="1544" max="1545" width="5.5703125" style="1" customWidth="1"/>
    <col min="1546" max="1546" width="7" style="1" bestFit="1" customWidth="1"/>
    <col min="1547" max="1783" width="9.140625" style="1"/>
    <col min="1784" max="1784" width="5.85546875" style="1" bestFit="1" customWidth="1"/>
    <col min="1785" max="1789" width="6.7109375" style="1" bestFit="1" customWidth="1"/>
    <col min="1790" max="1792" width="6.7109375" style="1" customWidth="1"/>
    <col min="1793" max="1793" width="7" style="1" bestFit="1" customWidth="1"/>
    <col min="1794" max="1794" width="5.5703125" style="1" bestFit="1" customWidth="1"/>
    <col min="1795" max="1798" width="5" style="1" bestFit="1" customWidth="1"/>
    <col min="1799" max="1799" width="5.5703125" style="1" bestFit="1" customWidth="1"/>
    <col min="1800" max="1801" width="5.5703125" style="1" customWidth="1"/>
    <col min="1802" max="1802" width="7" style="1" bestFit="1" customWidth="1"/>
    <col min="1803" max="2039" width="9.140625" style="1"/>
    <col min="2040" max="2040" width="5.85546875" style="1" bestFit="1" customWidth="1"/>
    <col min="2041" max="2045" width="6.7109375" style="1" bestFit="1" customWidth="1"/>
    <col min="2046" max="2048" width="6.7109375" style="1" customWidth="1"/>
    <col min="2049" max="2049" width="7" style="1" bestFit="1" customWidth="1"/>
    <col min="2050" max="2050" width="5.5703125" style="1" bestFit="1" customWidth="1"/>
    <col min="2051" max="2054" width="5" style="1" bestFit="1" customWidth="1"/>
    <col min="2055" max="2055" width="5.5703125" style="1" bestFit="1" customWidth="1"/>
    <col min="2056" max="2057" width="5.5703125" style="1" customWidth="1"/>
    <col min="2058" max="2058" width="7" style="1" bestFit="1" customWidth="1"/>
    <col min="2059" max="2295" width="9.140625" style="1"/>
    <col min="2296" max="2296" width="5.85546875" style="1" bestFit="1" customWidth="1"/>
    <col min="2297" max="2301" width="6.7109375" style="1" bestFit="1" customWidth="1"/>
    <col min="2302" max="2304" width="6.7109375" style="1" customWidth="1"/>
    <col min="2305" max="2305" width="7" style="1" bestFit="1" customWidth="1"/>
    <col min="2306" max="2306" width="5.5703125" style="1" bestFit="1" customWidth="1"/>
    <col min="2307" max="2310" width="5" style="1" bestFit="1" customWidth="1"/>
    <col min="2311" max="2311" width="5.5703125" style="1" bestFit="1" customWidth="1"/>
    <col min="2312" max="2313" width="5.5703125" style="1" customWidth="1"/>
    <col min="2314" max="2314" width="7" style="1" bestFit="1" customWidth="1"/>
    <col min="2315" max="2551" width="9.140625" style="1"/>
    <col min="2552" max="2552" width="5.85546875" style="1" bestFit="1" customWidth="1"/>
    <col min="2553" max="2557" width="6.7109375" style="1" bestFit="1" customWidth="1"/>
    <col min="2558" max="2560" width="6.7109375" style="1" customWidth="1"/>
    <col min="2561" max="2561" width="7" style="1" bestFit="1" customWidth="1"/>
    <col min="2562" max="2562" width="5.5703125" style="1" bestFit="1" customWidth="1"/>
    <col min="2563" max="2566" width="5" style="1" bestFit="1" customWidth="1"/>
    <col min="2567" max="2567" width="5.5703125" style="1" bestFit="1" customWidth="1"/>
    <col min="2568" max="2569" width="5.5703125" style="1" customWidth="1"/>
    <col min="2570" max="2570" width="7" style="1" bestFit="1" customWidth="1"/>
    <col min="2571" max="2807" width="9.140625" style="1"/>
    <col min="2808" max="2808" width="5.85546875" style="1" bestFit="1" customWidth="1"/>
    <col min="2809" max="2813" width="6.7109375" style="1" bestFit="1" customWidth="1"/>
    <col min="2814" max="2816" width="6.7109375" style="1" customWidth="1"/>
    <col min="2817" max="2817" width="7" style="1" bestFit="1" customWidth="1"/>
    <col min="2818" max="2818" width="5.5703125" style="1" bestFit="1" customWidth="1"/>
    <col min="2819" max="2822" width="5" style="1" bestFit="1" customWidth="1"/>
    <col min="2823" max="2823" width="5.5703125" style="1" bestFit="1" customWidth="1"/>
    <col min="2824" max="2825" width="5.5703125" style="1" customWidth="1"/>
    <col min="2826" max="2826" width="7" style="1" bestFit="1" customWidth="1"/>
    <col min="2827" max="3063" width="9.140625" style="1"/>
    <col min="3064" max="3064" width="5.85546875" style="1" bestFit="1" customWidth="1"/>
    <col min="3065" max="3069" width="6.7109375" style="1" bestFit="1" customWidth="1"/>
    <col min="3070" max="3072" width="6.7109375" style="1" customWidth="1"/>
    <col min="3073" max="3073" width="7" style="1" bestFit="1" customWidth="1"/>
    <col min="3074" max="3074" width="5.5703125" style="1" bestFit="1" customWidth="1"/>
    <col min="3075" max="3078" width="5" style="1" bestFit="1" customWidth="1"/>
    <col min="3079" max="3079" width="5.5703125" style="1" bestFit="1" customWidth="1"/>
    <col min="3080" max="3081" width="5.5703125" style="1" customWidth="1"/>
    <col min="3082" max="3082" width="7" style="1" bestFit="1" customWidth="1"/>
    <col min="3083" max="3319" width="9.140625" style="1"/>
    <col min="3320" max="3320" width="5.85546875" style="1" bestFit="1" customWidth="1"/>
    <col min="3321" max="3325" width="6.7109375" style="1" bestFit="1" customWidth="1"/>
    <col min="3326" max="3328" width="6.7109375" style="1" customWidth="1"/>
    <col min="3329" max="3329" width="7" style="1" bestFit="1" customWidth="1"/>
    <col min="3330" max="3330" width="5.5703125" style="1" bestFit="1" customWidth="1"/>
    <col min="3331" max="3334" width="5" style="1" bestFit="1" customWidth="1"/>
    <col min="3335" max="3335" width="5.5703125" style="1" bestFit="1" customWidth="1"/>
    <col min="3336" max="3337" width="5.5703125" style="1" customWidth="1"/>
    <col min="3338" max="3338" width="7" style="1" bestFit="1" customWidth="1"/>
    <col min="3339" max="3575" width="9.140625" style="1"/>
    <col min="3576" max="3576" width="5.85546875" style="1" bestFit="1" customWidth="1"/>
    <col min="3577" max="3581" width="6.7109375" style="1" bestFit="1" customWidth="1"/>
    <col min="3582" max="3584" width="6.7109375" style="1" customWidth="1"/>
    <col min="3585" max="3585" width="7" style="1" bestFit="1" customWidth="1"/>
    <col min="3586" max="3586" width="5.5703125" style="1" bestFit="1" customWidth="1"/>
    <col min="3587" max="3590" width="5" style="1" bestFit="1" customWidth="1"/>
    <col min="3591" max="3591" width="5.5703125" style="1" bestFit="1" customWidth="1"/>
    <col min="3592" max="3593" width="5.5703125" style="1" customWidth="1"/>
    <col min="3594" max="3594" width="7" style="1" bestFit="1" customWidth="1"/>
    <col min="3595" max="3831" width="9.140625" style="1"/>
    <col min="3832" max="3832" width="5.85546875" style="1" bestFit="1" customWidth="1"/>
    <col min="3833" max="3837" width="6.7109375" style="1" bestFit="1" customWidth="1"/>
    <col min="3838" max="3840" width="6.7109375" style="1" customWidth="1"/>
    <col min="3841" max="3841" width="7" style="1" bestFit="1" customWidth="1"/>
    <col min="3842" max="3842" width="5.5703125" style="1" bestFit="1" customWidth="1"/>
    <col min="3843" max="3846" width="5" style="1" bestFit="1" customWidth="1"/>
    <col min="3847" max="3847" width="5.5703125" style="1" bestFit="1" customWidth="1"/>
    <col min="3848" max="3849" width="5.5703125" style="1" customWidth="1"/>
    <col min="3850" max="3850" width="7" style="1" bestFit="1" customWidth="1"/>
    <col min="3851" max="4087" width="9.140625" style="1"/>
    <col min="4088" max="4088" width="5.85546875" style="1" bestFit="1" customWidth="1"/>
    <col min="4089" max="4093" width="6.7109375" style="1" bestFit="1" customWidth="1"/>
    <col min="4094" max="4096" width="6.7109375" style="1" customWidth="1"/>
    <col min="4097" max="4097" width="7" style="1" bestFit="1" customWidth="1"/>
    <col min="4098" max="4098" width="5.5703125" style="1" bestFit="1" customWidth="1"/>
    <col min="4099" max="4102" width="5" style="1" bestFit="1" customWidth="1"/>
    <col min="4103" max="4103" width="5.5703125" style="1" bestFit="1" customWidth="1"/>
    <col min="4104" max="4105" width="5.5703125" style="1" customWidth="1"/>
    <col min="4106" max="4106" width="7" style="1" bestFit="1" customWidth="1"/>
    <col min="4107" max="4343" width="9.140625" style="1"/>
    <col min="4344" max="4344" width="5.85546875" style="1" bestFit="1" customWidth="1"/>
    <col min="4345" max="4349" width="6.7109375" style="1" bestFit="1" customWidth="1"/>
    <col min="4350" max="4352" width="6.7109375" style="1" customWidth="1"/>
    <col min="4353" max="4353" width="7" style="1" bestFit="1" customWidth="1"/>
    <col min="4354" max="4354" width="5.5703125" style="1" bestFit="1" customWidth="1"/>
    <col min="4355" max="4358" width="5" style="1" bestFit="1" customWidth="1"/>
    <col min="4359" max="4359" width="5.5703125" style="1" bestFit="1" customWidth="1"/>
    <col min="4360" max="4361" width="5.5703125" style="1" customWidth="1"/>
    <col min="4362" max="4362" width="7" style="1" bestFit="1" customWidth="1"/>
    <col min="4363" max="4599" width="9.140625" style="1"/>
    <col min="4600" max="4600" width="5.85546875" style="1" bestFit="1" customWidth="1"/>
    <col min="4601" max="4605" width="6.7109375" style="1" bestFit="1" customWidth="1"/>
    <col min="4606" max="4608" width="6.7109375" style="1" customWidth="1"/>
    <col min="4609" max="4609" width="7" style="1" bestFit="1" customWidth="1"/>
    <col min="4610" max="4610" width="5.5703125" style="1" bestFit="1" customWidth="1"/>
    <col min="4611" max="4614" width="5" style="1" bestFit="1" customWidth="1"/>
    <col min="4615" max="4615" width="5.5703125" style="1" bestFit="1" customWidth="1"/>
    <col min="4616" max="4617" width="5.5703125" style="1" customWidth="1"/>
    <col min="4618" max="4618" width="7" style="1" bestFit="1" customWidth="1"/>
    <col min="4619" max="4855" width="9.140625" style="1"/>
    <col min="4856" max="4856" width="5.85546875" style="1" bestFit="1" customWidth="1"/>
    <col min="4857" max="4861" width="6.7109375" style="1" bestFit="1" customWidth="1"/>
    <col min="4862" max="4864" width="6.7109375" style="1" customWidth="1"/>
    <col min="4865" max="4865" width="7" style="1" bestFit="1" customWidth="1"/>
    <col min="4866" max="4866" width="5.5703125" style="1" bestFit="1" customWidth="1"/>
    <col min="4867" max="4870" width="5" style="1" bestFit="1" customWidth="1"/>
    <col min="4871" max="4871" width="5.5703125" style="1" bestFit="1" customWidth="1"/>
    <col min="4872" max="4873" width="5.5703125" style="1" customWidth="1"/>
    <col min="4874" max="4874" width="7" style="1" bestFit="1" customWidth="1"/>
    <col min="4875" max="5111" width="9.140625" style="1"/>
    <col min="5112" max="5112" width="5.85546875" style="1" bestFit="1" customWidth="1"/>
    <col min="5113" max="5117" width="6.7109375" style="1" bestFit="1" customWidth="1"/>
    <col min="5118" max="5120" width="6.7109375" style="1" customWidth="1"/>
    <col min="5121" max="5121" width="7" style="1" bestFit="1" customWidth="1"/>
    <col min="5122" max="5122" width="5.5703125" style="1" bestFit="1" customWidth="1"/>
    <col min="5123" max="5126" width="5" style="1" bestFit="1" customWidth="1"/>
    <col min="5127" max="5127" width="5.5703125" style="1" bestFit="1" customWidth="1"/>
    <col min="5128" max="5129" width="5.5703125" style="1" customWidth="1"/>
    <col min="5130" max="5130" width="7" style="1" bestFit="1" customWidth="1"/>
    <col min="5131" max="5367" width="9.140625" style="1"/>
    <col min="5368" max="5368" width="5.85546875" style="1" bestFit="1" customWidth="1"/>
    <col min="5369" max="5373" width="6.7109375" style="1" bestFit="1" customWidth="1"/>
    <col min="5374" max="5376" width="6.7109375" style="1" customWidth="1"/>
    <col min="5377" max="5377" width="7" style="1" bestFit="1" customWidth="1"/>
    <col min="5378" max="5378" width="5.5703125" style="1" bestFit="1" customWidth="1"/>
    <col min="5379" max="5382" width="5" style="1" bestFit="1" customWidth="1"/>
    <col min="5383" max="5383" width="5.5703125" style="1" bestFit="1" customWidth="1"/>
    <col min="5384" max="5385" width="5.5703125" style="1" customWidth="1"/>
    <col min="5386" max="5386" width="7" style="1" bestFit="1" customWidth="1"/>
    <col min="5387" max="5623" width="9.140625" style="1"/>
    <col min="5624" max="5624" width="5.85546875" style="1" bestFit="1" customWidth="1"/>
    <col min="5625" max="5629" width="6.7109375" style="1" bestFit="1" customWidth="1"/>
    <col min="5630" max="5632" width="6.7109375" style="1" customWidth="1"/>
    <col min="5633" max="5633" width="7" style="1" bestFit="1" customWidth="1"/>
    <col min="5634" max="5634" width="5.5703125" style="1" bestFit="1" customWidth="1"/>
    <col min="5635" max="5638" width="5" style="1" bestFit="1" customWidth="1"/>
    <col min="5639" max="5639" width="5.5703125" style="1" bestFit="1" customWidth="1"/>
    <col min="5640" max="5641" width="5.5703125" style="1" customWidth="1"/>
    <col min="5642" max="5642" width="7" style="1" bestFit="1" customWidth="1"/>
    <col min="5643" max="5879" width="9.140625" style="1"/>
    <col min="5880" max="5880" width="5.85546875" style="1" bestFit="1" customWidth="1"/>
    <col min="5881" max="5885" width="6.7109375" style="1" bestFit="1" customWidth="1"/>
    <col min="5886" max="5888" width="6.7109375" style="1" customWidth="1"/>
    <col min="5889" max="5889" width="7" style="1" bestFit="1" customWidth="1"/>
    <col min="5890" max="5890" width="5.5703125" style="1" bestFit="1" customWidth="1"/>
    <col min="5891" max="5894" width="5" style="1" bestFit="1" customWidth="1"/>
    <col min="5895" max="5895" width="5.5703125" style="1" bestFit="1" customWidth="1"/>
    <col min="5896" max="5897" width="5.5703125" style="1" customWidth="1"/>
    <col min="5898" max="5898" width="7" style="1" bestFit="1" customWidth="1"/>
    <col min="5899" max="6135" width="9.140625" style="1"/>
    <col min="6136" max="6136" width="5.85546875" style="1" bestFit="1" customWidth="1"/>
    <col min="6137" max="6141" width="6.7109375" style="1" bestFit="1" customWidth="1"/>
    <col min="6142" max="6144" width="6.7109375" style="1" customWidth="1"/>
    <col min="6145" max="6145" width="7" style="1" bestFit="1" customWidth="1"/>
    <col min="6146" max="6146" width="5.5703125" style="1" bestFit="1" customWidth="1"/>
    <col min="6147" max="6150" width="5" style="1" bestFit="1" customWidth="1"/>
    <col min="6151" max="6151" width="5.5703125" style="1" bestFit="1" customWidth="1"/>
    <col min="6152" max="6153" width="5.5703125" style="1" customWidth="1"/>
    <col min="6154" max="6154" width="7" style="1" bestFit="1" customWidth="1"/>
    <col min="6155" max="6391" width="9.140625" style="1"/>
    <col min="6392" max="6392" width="5.85546875" style="1" bestFit="1" customWidth="1"/>
    <col min="6393" max="6397" width="6.7109375" style="1" bestFit="1" customWidth="1"/>
    <col min="6398" max="6400" width="6.7109375" style="1" customWidth="1"/>
    <col min="6401" max="6401" width="7" style="1" bestFit="1" customWidth="1"/>
    <col min="6402" max="6402" width="5.5703125" style="1" bestFit="1" customWidth="1"/>
    <col min="6403" max="6406" width="5" style="1" bestFit="1" customWidth="1"/>
    <col min="6407" max="6407" width="5.5703125" style="1" bestFit="1" customWidth="1"/>
    <col min="6408" max="6409" width="5.5703125" style="1" customWidth="1"/>
    <col min="6410" max="6410" width="7" style="1" bestFit="1" customWidth="1"/>
    <col min="6411" max="6647" width="9.140625" style="1"/>
    <col min="6648" max="6648" width="5.85546875" style="1" bestFit="1" customWidth="1"/>
    <col min="6649" max="6653" width="6.7109375" style="1" bestFit="1" customWidth="1"/>
    <col min="6654" max="6656" width="6.7109375" style="1" customWidth="1"/>
    <col min="6657" max="6657" width="7" style="1" bestFit="1" customWidth="1"/>
    <col min="6658" max="6658" width="5.5703125" style="1" bestFit="1" customWidth="1"/>
    <col min="6659" max="6662" width="5" style="1" bestFit="1" customWidth="1"/>
    <col min="6663" max="6663" width="5.5703125" style="1" bestFit="1" customWidth="1"/>
    <col min="6664" max="6665" width="5.5703125" style="1" customWidth="1"/>
    <col min="6666" max="6666" width="7" style="1" bestFit="1" customWidth="1"/>
    <col min="6667" max="6903" width="9.140625" style="1"/>
    <col min="6904" max="6904" width="5.85546875" style="1" bestFit="1" customWidth="1"/>
    <col min="6905" max="6909" width="6.7109375" style="1" bestFit="1" customWidth="1"/>
    <col min="6910" max="6912" width="6.7109375" style="1" customWidth="1"/>
    <col min="6913" max="6913" width="7" style="1" bestFit="1" customWidth="1"/>
    <col min="6914" max="6914" width="5.5703125" style="1" bestFit="1" customWidth="1"/>
    <col min="6915" max="6918" width="5" style="1" bestFit="1" customWidth="1"/>
    <col min="6919" max="6919" width="5.5703125" style="1" bestFit="1" customWidth="1"/>
    <col min="6920" max="6921" width="5.5703125" style="1" customWidth="1"/>
    <col min="6922" max="6922" width="7" style="1" bestFit="1" customWidth="1"/>
    <col min="6923" max="7159" width="9.140625" style="1"/>
    <col min="7160" max="7160" width="5.85546875" style="1" bestFit="1" customWidth="1"/>
    <col min="7161" max="7165" width="6.7109375" style="1" bestFit="1" customWidth="1"/>
    <col min="7166" max="7168" width="6.7109375" style="1" customWidth="1"/>
    <col min="7169" max="7169" width="7" style="1" bestFit="1" customWidth="1"/>
    <col min="7170" max="7170" width="5.5703125" style="1" bestFit="1" customWidth="1"/>
    <col min="7171" max="7174" width="5" style="1" bestFit="1" customWidth="1"/>
    <col min="7175" max="7175" width="5.5703125" style="1" bestFit="1" customWidth="1"/>
    <col min="7176" max="7177" width="5.5703125" style="1" customWidth="1"/>
    <col min="7178" max="7178" width="7" style="1" bestFit="1" customWidth="1"/>
    <col min="7179" max="7415" width="9.140625" style="1"/>
    <col min="7416" max="7416" width="5.85546875" style="1" bestFit="1" customWidth="1"/>
    <col min="7417" max="7421" width="6.7109375" style="1" bestFit="1" customWidth="1"/>
    <col min="7422" max="7424" width="6.7109375" style="1" customWidth="1"/>
    <col min="7425" max="7425" width="7" style="1" bestFit="1" customWidth="1"/>
    <col min="7426" max="7426" width="5.5703125" style="1" bestFit="1" customWidth="1"/>
    <col min="7427" max="7430" width="5" style="1" bestFit="1" customWidth="1"/>
    <col min="7431" max="7431" width="5.5703125" style="1" bestFit="1" customWidth="1"/>
    <col min="7432" max="7433" width="5.5703125" style="1" customWidth="1"/>
    <col min="7434" max="7434" width="7" style="1" bestFit="1" customWidth="1"/>
    <col min="7435" max="7671" width="9.140625" style="1"/>
    <col min="7672" max="7672" width="5.85546875" style="1" bestFit="1" customWidth="1"/>
    <col min="7673" max="7677" width="6.7109375" style="1" bestFit="1" customWidth="1"/>
    <col min="7678" max="7680" width="6.7109375" style="1" customWidth="1"/>
    <col min="7681" max="7681" width="7" style="1" bestFit="1" customWidth="1"/>
    <col min="7682" max="7682" width="5.5703125" style="1" bestFit="1" customWidth="1"/>
    <col min="7683" max="7686" width="5" style="1" bestFit="1" customWidth="1"/>
    <col min="7687" max="7687" width="5.5703125" style="1" bestFit="1" customWidth="1"/>
    <col min="7688" max="7689" width="5.5703125" style="1" customWidth="1"/>
    <col min="7690" max="7690" width="7" style="1" bestFit="1" customWidth="1"/>
    <col min="7691" max="7927" width="9.140625" style="1"/>
    <col min="7928" max="7928" width="5.85546875" style="1" bestFit="1" customWidth="1"/>
    <col min="7929" max="7933" width="6.7109375" style="1" bestFit="1" customWidth="1"/>
    <col min="7934" max="7936" width="6.7109375" style="1" customWidth="1"/>
    <col min="7937" max="7937" width="7" style="1" bestFit="1" customWidth="1"/>
    <col min="7938" max="7938" width="5.5703125" style="1" bestFit="1" customWidth="1"/>
    <col min="7939" max="7942" width="5" style="1" bestFit="1" customWidth="1"/>
    <col min="7943" max="7943" width="5.5703125" style="1" bestFit="1" customWidth="1"/>
    <col min="7944" max="7945" width="5.5703125" style="1" customWidth="1"/>
    <col min="7946" max="7946" width="7" style="1" bestFit="1" customWidth="1"/>
    <col min="7947" max="8183" width="9.140625" style="1"/>
    <col min="8184" max="8184" width="5.85546875" style="1" bestFit="1" customWidth="1"/>
    <col min="8185" max="8189" width="6.7109375" style="1" bestFit="1" customWidth="1"/>
    <col min="8190" max="8192" width="6.7109375" style="1" customWidth="1"/>
    <col min="8193" max="8193" width="7" style="1" bestFit="1" customWidth="1"/>
    <col min="8194" max="8194" width="5.5703125" style="1" bestFit="1" customWidth="1"/>
    <col min="8195" max="8198" width="5" style="1" bestFit="1" customWidth="1"/>
    <col min="8199" max="8199" width="5.5703125" style="1" bestFit="1" customWidth="1"/>
    <col min="8200" max="8201" width="5.5703125" style="1" customWidth="1"/>
    <col min="8202" max="8202" width="7" style="1" bestFit="1" customWidth="1"/>
    <col min="8203" max="8439" width="9.140625" style="1"/>
    <col min="8440" max="8440" width="5.85546875" style="1" bestFit="1" customWidth="1"/>
    <col min="8441" max="8445" width="6.7109375" style="1" bestFit="1" customWidth="1"/>
    <col min="8446" max="8448" width="6.7109375" style="1" customWidth="1"/>
    <col min="8449" max="8449" width="7" style="1" bestFit="1" customWidth="1"/>
    <col min="8450" max="8450" width="5.5703125" style="1" bestFit="1" customWidth="1"/>
    <col min="8451" max="8454" width="5" style="1" bestFit="1" customWidth="1"/>
    <col min="8455" max="8455" width="5.5703125" style="1" bestFit="1" customWidth="1"/>
    <col min="8456" max="8457" width="5.5703125" style="1" customWidth="1"/>
    <col min="8458" max="8458" width="7" style="1" bestFit="1" customWidth="1"/>
    <col min="8459" max="8695" width="9.140625" style="1"/>
    <col min="8696" max="8696" width="5.85546875" style="1" bestFit="1" customWidth="1"/>
    <col min="8697" max="8701" width="6.7109375" style="1" bestFit="1" customWidth="1"/>
    <col min="8702" max="8704" width="6.7109375" style="1" customWidth="1"/>
    <col min="8705" max="8705" width="7" style="1" bestFit="1" customWidth="1"/>
    <col min="8706" max="8706" width="5.5703125" style="1" bestFit="1" customWidth="1"/>
    <col min="8707" max="8710" width="5" style="1" bestFit="1" customWidth="1"/>
    <col min="8711" max="8711" width="5.5703125" style="1" bestFit="1" customWidth="1"/>
    <col min="8712" max="8713" width="5.5703125" style="1" customWidth="1"/>
    <col min="8714" max="8714" width="7" style="1" bestFit="1" customWidth="1"/>
    <col min="8715" max="8951" width="9.140625" style="1"/>
    <col min="8952" max="8952" width="5.85546875" style="1" bestFit="1" customWidth="1"/>
    <col min="8953" max="8957" width="6.7109375" style="1" bestFit="1" customWidth="1"/>
    <col min="8958" max="8960" width="6.7109375" style="1" customWidth="1"/>
    <col min="8961" max="8961" width="7" style="1" bestFit="1" customWidth="1"/>
    <col min="8962" max="8962" width="5.5703125" style="1" bestFit="1" customWidth="1"/>
    <col min="8963" max="8966" width="5" style="1" bestFit="1" customWidth="1"/>
    <col min="8967" max="8967" width="5.5703125" style="1" bestFit="1" customWidth="1"/>
    <col min="8968" max="8969" width="5.5703125" style="1" customWidth="1"/>
    <col min="8970" max="8970" width="7" style="1" bestFit="1" customWidth="1"/>
    <col min="8971" max="9207" width="9.140625" style="1"/>
    <col min="9208" max="9208" width="5.85546875" style="1" bestFit="1" customWidth="1"/>
    <col min="9209" max="9213" width="6.7109375" style="1" bestFit="1" customWidth="1"/>
    <col min="9214" max="9216" width="6.7109375" style="1" customWidth="1"/>
    <col min="9217" max="9217" width="7" style="1" bestFit="1" customWidth="1"/>
    <col min="9218" max="9218" width="5.5703125" style="1" bestFit="1" customWidth="1"/>
    <col min="9219" max="9222" width="5" style="1" bestFit="1" customWidth="1"/>
    <col min="9223" max="9223" width="5.5703125" style="1" bestFit="1" customWidth="1"/>
    <col min="9224" max="9225" width="5.5703125" style="1" customWidth="1"/>
    <col min="9226" max="9226" width="7" style="1" bestFit="1" customWidth="1"/>
    <col min="9227" max="9463" width="9.140625" style="1"/>
    <col min="9464" max="9464" width="5.85546875" style="1" bestFit="1" customWidth="1"/>
    <col min="9465" max="9469" width="6.7109375" style="1" bestFit="1" customWidth="1"/>
    <col min="9470" max="9472" width="6.7109375" style="1" customWidth="1"/>
    <col min="9473" max="9473" width="7" style="1" bestFit="1" customWidth="1"/>
    <col min="9474" max="9474" width="5.5703125" style="1" bestFit="1" customWidth="1"/>
    <col min="9475" max="9478" width="5" style="1" bestFit="1" customWidth="1"/>
    <col min="9479" max="9479" width="5.5703125" style="1" bestFit="1" customWidth="1"/>
    <col min="9480" max="9481" width="5.5703125" style="1" customWidth="1"/>
    <col min="9482" max="9482" width="7" style="1" bestFit="1" customWidth="1"/>
    <col min="9483" max="9719" width="9.140625" style="1"/>
    <col min="9720" max="9720" width="5.85546875" style="1" bestFit="1" customWidth="1"/>
    <col min="9721" max="9725" width="6.7109375" style="1" bestFit="1" customWidth="1"/>
    <col min="9726" max="9728" width="6.7109375" style="1" customWidth="1"/>
    <col min="9729" max="9729" width="7" style="1" bestFit="1" customWidth="1"/>
    <col min="9730" max="9730" width="5.5703125" style="1" bestFit="1" customWidth="1"/>
    <col min="9731" max="9734" width="5" style="1" bestFit="1" customWidth="1"/>
    <col min="9735" max="9735" width="5.5703125" style="1" bestFit="1" customWidth="1"/>
    <col min="9736" max="9737" width="5.5703125" style="1" customWidth="1"/>
    <col min="9738" max="9738" width="7" style="1" bestFit="1" customWidth="1"/>
    <col min="9739" max="9975" width="9.140625" style="1"/>
    <col min="9976" max="9976" width="5.85546875" style="1" bestFit="1" customWidth="1"/>
    <col min="9977" max="9981" width="6.7109375" style="1" bestFit="1" customWidth="1"/>
    <col min="9982" max="9984" width="6.7109375" style="1" customWidth="1"/>
    <col min="9985" max="9985" width="7" style="1" bestFit="1" customWidth="1"/>
    <col min="9986" max="9986" width="5.5703125" style="1" bestFit="1" customWidth="1"/>
    <col min="9987" max="9990" width="5" style="1" bestFit="1" customWidth="1"/>
    <col min="9991" max="9991" width="5.5703125" style="1" bestFit="1" customWidth="1"/>
    <col min="9992" max="9993" width="5.5703125" style="1" customWidth="1"/>
    <col min="9994" max="9994" width="7" style="1" bestFit="1" customWidth="1"/>
    <col min="9995" max="10231" width="9.140625" style="1"/>
    <col min="10232" max="10232" width="5.85546875" style="1" bestFit="1" customWidth="1"/>
    <col min="10233" max="10237" width="6.7109375" style="1" bestFit="1" customWidth="1"/>
    <col min="10238" max="10240" width="6.7109375" style="1" customWidth="1"/>
    <col min="10241" max="10241" width="7" style="1" bestFit="1" customWidth="1"/>
    <col min="10242" max="10242" width="5.5703125" style="1" bestFit="1" customWidth="1"/>
    <col min="10243" max="10246" width="5" style="1" bestFit="1" customWidth="1"/>
    <col min="10247" max="10247" width="5.5703125" style="1" bestFit="1" customWidth="1"/>
    <col min="10248" max="10249" width="5.5703125" style="1" customWidth="1"/>
    <col min="10250" max="10250" width="7" style="1" bestFit="1" customWidth="1"/>
    <col min="10251" max="10487" width="9.140625" style="1"/>
    <col min="10488" max="10488" width="5.85546875" style="1" bestFit="1" customWidth="1"/>
    <col min="10489" max="10493" width="6.7109375" style="1" bestFit="1" customWidth="1"/>
    <col min="10494" max="10496" width="6.7109375" style="1" customWidth="1"/>
    <col min="10497" max="10497" width="7" style="1" bestFit="1" customWidth="1"/>
    <col min="10498" max="10498" width="5.5703125" style="1" bestFit="1" customWidth="1"/>
    <col min="10499" max="10502" width="5" style="1" bestFit="1" customWidth="1"/>
    <col min="10503" max="10503" width="5.5703125" style="1" bestFit="1" customWidth="1"/>
    <col min="10504" max="10505" width="5.5703125" style="1" customWidth="1"/>
    <col min="10506" max="10506" width="7" style="1" bestFit="1" customWidth="1"/>
    <col min="10507" max="10743" width="9.140625" style="1"/>
    <col min="10744" max="10744" width="5.85546875" style="1" bestFit="1" customWidth="1"/>
    <col min="10745" max="10749" width="6.7109375" style="1" bestFit="1" customWidth="1"/>
    <col min="10750" max="10752" width="6.7109375" style="1" customWidth="1"/>
    <col min="10753" max="10753" width="7" style="1" bestFit="1" customWidth="1"/>
    <col min="10754" max="10754" width="5.5703125" style="1" bestFit="1" customWidth="1"/>
    <col min="10755" max="10758" width="5" style="1" bestFit="1" customWidth="1"/>
    <col min="10759" max="10759" width="5.5703125" style="1" bestFit="1" customWidth="1"/>
    <col min="10760" max="10761" width="5.5703125" style="1" customWidth="1"/>
    <col min="10762" max="10762" width="7" style="1" bestFit="1" customWidth="1"/>
    <col min="10763" max="10999" width="9.140625" style="1"/>
    <col min="11000" max="11000" width="5.85546875" style="1" bestFit="1" customWidth="1"/>
    <col min="11001" max="11005" width="6.7109375" style="1" bestFit="1" customWidth="1"/>
    <col min="11006" max="11008" width="6.7109375" style="1" customWidth="1"/>
    <col min="11009" max="11009" width="7" style="1" bestFit="1" customWidth="1"/>
    <col min="11010" max="11010" width="5.5703125" style="1" bestFit="1" customWidth="1"/>
    <col min="11011" max="11014" width="5" style="1" bestFit="1" customWidth="1"/>
    <col min="11015" max="11015" width="5.5703125" style="1" bestFit="1" customWidth="1"/>
    <col min="11016" max="11017" width="5.5703125" style="1" customWidth="1"/>
    <col min="11018" max="11018" width="7" style="1" bestFit="1" customWidth="1"/>
    <col min="11019" max="11255" width="9.140625" style="1"/>
    <col min="11256" max="11256" width="5.85546875" style="1" bestFit="1" customWidth="1"/>
    <col min="11257" max="11261" width="6.7109375" style="1" bestFit="1" customWidth="1"/>
    <col min="11262" max="11264" width="6.7109375" style="1" customWidth="1"/>
    <col min="11265" max="11265" width="7" style="1" bestFit="1" customWidth="1"/>
    <col min="11266" max="11266" width="5.5703125" style="1" bestFit="1" customWidth="1"/>
    <col min="11267" max="11270" width="5" style="1" bestFit="1" customWidth="1"/>
    <col min="11271" max="11271" width="5.5703125" style="1" bestFit="1" customWidth="1"/>
    <col min="11272" max="11273" width="5.5703125" style="1" customWidth="1"/>
    <col min="11274" max="11274" width="7" style="1" bestFit="1" customWidth="1"/>
    <col min="11275" max="11511" width="9.140625" style="1"/>
    <col min="11512" max="11512" width="5.85546875" style="1" bestFit="1" customWidth="1"/>
    <col min="11513" max="11517" width="6.7109375" style="1" bestFit="1" customWidth="1"/>
    <col min="11518" max="11520" width="6.7109375" style="1" customWidth="1"/>
    <col min="11521" max="11521" width="7" style="1" bestFit="1" customWidth="1"/>
    <col min="11522" max="11522" width="5.5703125" style="1" bestFit="1" customWidth="1"/>
    <col min="11523" max="11526" width="5" style="1" bestFit="1" customWidth="1"/>
    <col min="11527" max="11527" width="5.5703125" style="1" bestFit="1" customWidth="1"/>
    <col min="11528" max="11529" width="5.5703125" style="1" customWidth="1"/>
    <col min="11530" max="11530" width="7" style="1" bestFit="1" customWidth="1"/>
    <col min="11531" max="11767" width="9.140625" style="1"/>
    <col min="11768" max="11768" width="5.85546875" style="1" bestFit="1" customWidth="1"/>
    <col min="11769" max="11773" width="6.7109375" style="1" bestFit="1" customWidth="1"/>
    <col min="11774" max="11776" width="6.7109375" style="1" customWidth="1"/>
    <col min="11777" max="11777" width="7" style="1" bestFit="1" customWidth="1"/>
    <col min="11778" max="11778" width="5.5703125" style="1" bestFit="1" customWidth="1"/>
    <col min="11779" max="11782" width="5" style="1" bestFit="1" customWidth="1"/>
    <col min="11783" max="11783" width="5.5703125" style="1" bestFit="1" customWidth="1"/>
    <col min="11784" max="11785" width="5.5703125" style="1" customWidth="1"/>
    <col min="11786" max="11786" width="7" style="1" bestFit="1" customWidth="1"/>
    <col min="11787" max="12023" width="9.140625" style="1"/>
    <col min="12024" max="12024" width="5.85546875" style="1" bestFit="1" customWidth="1"/>
    <col min="12025" max="12029" width="6.7109375" style="1" bestFit="1" customWidth="1"/>
    <col min="12030" max="12032" width="6.7109375" style="1" customWidth="1"/>
    <col min="12033" max="12033" width="7" style="1" bestFit="1" customWidth="1"/>
    <col min="12034" max="12034" width="5.5703125" style="1" bestFit="1" customWidth="1"/>
    <col min="12035" max="12038" width="5" style="1" bestFit="1" customWidth="1"/>
    <col min="12039" max="12039" width="5.5703125" style="1" bestFit="1" customWidth="1"/>
    <col min="12040" max="12041" width="5.5703125" style="1" customWidth="1"/>
    <col min="12042" max="12042" width="7" style="1" bestFit="1" customWidth="1"/>
    <col min="12043" max="12279" width="9.140625" style="1"/>
    <col min="12280" max="12280" width="5.85546875" style="1" bestFit="1" customWidth="1"/>
    <col min="12281" max="12285" width="6.7109375" style="1" bestFit="1" customWidth="1"/>
    <col min="12286" max="12288" width="6.7109375" style="1" customWidth="1"/>
    <col min="12289" max="12289" width="7" style="1" bestFit="1" customWidth="1"/>
    <col min="12290" max="12290" width="5.5703125" style="1" bestFit="1" customWidth="1"/>
    <col min="12291" max="12294" width="5" style="1" bestFit="1" customWidth="1"/>
    <col min="12295" max="12295" width="5.5703125" style="1" bestFit="1" customWidth="1"/>
    <col min="12296" max="12297" width="5.5703125" style="1" customWidth="1"/>
    <col min="12298" max="12298" width="7" style="1" bestFit="1" customWidth="1"/>
    <col min="12299" max="12535" width="9.140625" style="1"/>
    <col min="12536" max="12536" width="5.85546875" style="1" bestFit="1" customWidth="1"/>
    <col min="12537" max="12541" width="6.7109375" style="1" bestFit="1" customWidth="1"/>
    <col min="12542" max="12544" width="6.7109375" style="1" customWidth="1"/>
    <col min="12545" max="12545" width="7" style="1" bestFit="1" customWidth="1"/>
    <col min="12546" max="12546" width="5.5703125" style="1" bestFit="1" customWidth="1"/>
    <col min="12547" max="12550" width="5" style="1" bestFit="1" customWidth="1"/>
    <col min="12551" max="12551" width="5.5703125" style="1" bestFit="1" customWidth="1"/>
    <col min="12552" max="12553" width="5.5703125" style="1" customWidth="1"/>
    <col min="12554" max="12554" width="7" style="1" bestFit="1" customWidth="1"/>
    <col min="12555" max="12791" width="9.140625" style="1"/>
    <col min="12792" max="12792" width="5.85546875" style="1" bestFit="1" customWidth="1"/>
    <col min="12793" max="12797" width="6.7109375" style="1" bestFit="1" customWidth="1"/>
    <col min="12798" max="12800" width="6.7109375" style="1" customWidth="1"/>
    <col min="12801" max="12801" width="7" style="1" bestFit="1" customWidth="1"/>
    <col min="12802" max="12802" width="5.5703125" style="1" bestFit="1" customWidth="1"/>
    <col min="12803" max="12806" width="5" style="1" bestFit="1" customWidth="1"/>
    <col min="12807" max="12807" width="5.5703125" style="1" bestFit="1" customWidth="1"/>
    <col min="12808" max="12809" width="5.5703125" style="1" customWidth="1"/>
    <col min="12810" max="12810" width="7" style="1" bestFit="1" customWidth="1"/>
    <col min="12811" max="13047" width="9.140625" style="1"/>
    <col min="13048" max="13048" width="5.85546875" style="1" bestFit="1" customWidth="1"/>
    <col min="13049" max="13053" width="6.7109375" style="1" bestFit="1" customWidth="1"/>
    <col min="13054" max="13056" width="6.7109375" style="1" customWidth="1"/>
    <col min="13057" max="13057" width="7" style="1" bestFit="1" customWidth="1"/>
    <col min="13058" max="13058" width="5.5703125" style="1" bestFit="1" customWidth="1"/>
    <col min="13059" max="13062" width="5" style="1" bestFit="1" customWidth="1"/>
    <col min="13063" max="13063" width="5.5703125" style="1" bestFit="1" customWidth="1"/>
    <col min="13064" max="13065" width="5.5703125" style="1" customWidth="1"/>
    <col min="13066" max="13066" width="7" style="1" bestFit="1" customWidth="1"/>
    <col min="13067" max="13303" width="9.140625" style="1"/>
    <col min="13304" max="13304" width="5.85546875" style="1" bestFit="1" customWidth="1"/>
    <col min="13305" max="13309" width="6.7109375" style="1" bestFit="1" customWidth="1"/>
    <col min="13310" max="13312" width="6.7109375" style="1" customWidth="1"/>
    <col min="13313" max="13313" width="7" style="1" bestFit="1" customWidth="1"/>
    <col min="13314" max="13314" width="5.5703125" style="1" bestFit="1" customWidth="1"/>
    <col min="13315" max="13318" width="5" style="1" bestFit="1" customWidth="1"/>
    <col min="13319" max="13319" width="5.5703125" style="1" bestFit="1" customWidth="1"/>
    <col min="13320" max="13321" width="5.5703125" style="1" customWidth="1"/>
    <col min="13322" max="13322" width="7" style="1" bestFit="1" customWidth="1"/>
    <col min="13323" max="13559" width="9.140625" style="1"/>
    <col min="13560" max="13560" width="5.85546875" style="1" bestFit="1" customWidth="1"/>
    <col min="13561" max="13565" width="6.7109375" style="1" bestFit="1" customWidth="1"/>
    <col min="13566" max="13568" width="6.7109375" style="1" customWidth="1"/>
    <col min="13569" max="13569" width="7" style="1" bestFit="1" customWidth="1"/>
    <col min="13570" max="13570" width="5.5703125" style="1" bestFit="1" customWidth="1"/>
    <col min="13571" max="13574" width="5" style="1" bestFit="1" customWidth="1"/>
    <col min="13575" max="13575" width="5.5703125" style="1" bestFit="1" customWidth="1"/>
    <col min="13576" max="13577" width="5.5703125" style="1" customWidth="1"/>
    <col min="13578" max="13578" width="7" style="1" bestFit="1" customWidth="1"/>
    <col min="13579" max="13815" width="9.140625" style="1"/>
    <col min="13816" max="13816" width="5.85546875" style="1" bestFit="1" customWidth="1"/>
    <col min="13817" max="13821" width="6.7109375" style="1" bestFit="1" customWidth="1"/>
    <col min="13822" max="13824" width="6.7109375" style="1" customWidth="1"/>
    <col min="13825" max="13825" width="7" style="1" bestFit="1" customWidth="1"/>
    <col min="13826" max="13826" width="5.5703125" style="1" bestFit="1" customWidth="1"/>
    <col min="13827" max="13830" width="5" style="1" bestFit="1" customWidth="1"/>
    <col min="13831" max="13831" width="5.5703125" style="1" bestFit="1" customWidth="1"/>
    <col min="13832" max="13833" width="5.5703125" style="1" customWidth="1"/>
    <col min="13834" max="13834" width="7" style="1" bestFit="1" customWidth="1"/>
    <col min="13835" max="14071" width="9.140625" style="1"/>
    <col min="14072" max="14072" width="5.85546875" style="1" bestFit="1" customWidth="1"/>
    <col min="14073" max="14077" width="6.7109375" style="1" bestFit="1" customWidth="1"/>
    <col min="14078" max="14080" width="6.7109375" style="1" customWidth="1"/>
    <col min="14081" max="14081" width="7" style="1" bestFit="1" customWidth="1"/>
    <col min="14082" max="14082" width="5.5703125" style="1" bestFit="1" customWidth="1"/>
    <col min="14083" max="14086" width="5" style="1" bestFit="1" customWidth="1"/>
    <col min="14087" max="14087" width="5.5703125" style="1" bestFit="1" customWidth="1"/>
    <col min="14088" max="14089" width="5.5703125" style="1" customWidth="1"/>
    <col min="14090" max="14090" width="7" style="1" bestFit="1" customWidth="1"/>
    <col min="14091" max="14327" width="9.140625" style="1"/>
    <col min="14328" max="14328" width="5.85546875" style="1" bestFit="1" customWidth="1"/>
    <col min="14329" max="14333" width="6.7109375" style="1" bestFit="1" customWidth="1"/>
    <col min="14334" max="14336" width="6.7109375" style="1" customWidth="1"/>
    <col min="14337" max="14337" width="7" style="1" bestFit="1" customWidth="1"/>
    <col min="14338" max="14338" width="5.5703125" style="1" bestFit="1" customWidth="1"/>
    <col min="14339" max="14342" width="5" style="1" bestFit="1" customWidth="1"/>
    <col min="14343" max="14343" width="5.5703125" style="1" bestFit="1" customWidth="1"/>
    <col min="14344" max="14345" width="5.5703125" style="1" customWidth="1"/>
    <col min="14346" max="14346" width="7" style="1" bestFit="1" customWidth="1"/>
    <col min="14347" max="14583" width="9.140625" style="1"/>
    <col min="14584" max="14584" width="5.85546875" style="1" bestFit="1" customWidth="1"/>
    <col min="14585" max="14589" width="6.7109375" style="1" bestFit="1" customWidth="1"/>
    <col min="14590" max="14592" width="6.7109375" style="1" customWidth="1"/>
    <col min="14593" max="14593" width="7" style="1" bestFit="1" customWidth="1"/>
    <col min="14594" max="14594" width="5.5703125" style="1" bestFit="1" customWidth="1"/>
    <col min="14595" max="14598" width="5" style="1" bestFit="1" customWidth="1"/>
    <col min="14599" max="14599" width="5.5703125" style="1" bestFit="1" customWidth="1"/>
    <col min="14600" max="14601" width="5.5703125" style="1" customWidth="1"/>
    <col min="14602" max="14602" width="7" style="1" bestFit="1" customWidth="1"/>
    <col min="14603" max="14839" width="9.140625" style="1"/>
    <col min="14840" max="14840" width="5.85546875" style="1" bestFit="1" customWidth="1"/>
    <col min="14841" max="14845" width="6.7109375" style="1" bestFit="1" customWidth="1"/>
    <col min="14846" max="14848" width="6.7109375" style="1" customWidth="1"/>
    <col min="14849" max="14849" width="7" style="1" bestFit="1" customWidth="1"/>
    <col min="14850" max="14850" width="5.5703125" style="1" bestFit="1" customWidth="1"/>
    <col min="14851" max="14854" width="5" style="1" bestFit="1" customWidth="1"/>
    <col min="14855" max="14855" width="5.5703125" style="1" bestFit="1" customWidth="1"/>
    <col min="14856" max="14857" width="5.5703125" style="1" customWidth="1"/>
    <col min="14858" max="14858" width="7" style="1" bestFit="1" customWidth="1"/>
    <col min="14859" max="15095" width="9.140625" style="1"/>
    <col min="15096" max="15096" width="5.85546875" style="1" bestFit="1" customWidth="1"/>
    <col min="15097" max="15101" width="6.7109375" style="1" bestFit="1" customWidth="1"/>
    <col min="15102" max="15104" width="6.7109375" style="1" customWidth="1"/>
    <col min="15105" max="15105" width="7" style="1" bestFit="1" customWidth="1"/>
    <col min="15106" max="15106" width="5.5703125" style="1" bestFit="1" customWidth="1"/>
    <col min="15107" max="15110" width="5" style="1" bestFit="1" customWidth="1"/>
    <col min="15111" max="15111" width="5.5703125" style="1" bestFit="1" customWidth="1"/>
    <col min="15112" max="15113" width="5.5703125" style="1" customWidth="1"/>
    <col min="15114" max="15114" width="7" style="1" bestFit="1" customWidth="1"/>
    <col min="15115" max="15351" width="9.140625" style="1"/>
    <col min="15352" max="15352" width="5.85546875" style="1" bestFit="1" customWidth="1"/>
    <col min="15353" max="15357" width="6.7109375" style="1" bestFit="1" customWidth="1"/>
    <col min="15358" max="15360" width="6.7109375" style="1" customWidth="1"/>
    <col min="15361" max="15361" width="7" style="1" bestFit="1" customWidth="1"/>
    <col min="15362" max="15362" width="5.5703125" style="1" bestFit="1" customWidth="1"/>
    <col min="15363" max="15366" width="5" style="1" bestFit="1" customWidth="1"/>
    <col min="15367" max="15367" width="5.5703125" style="1" bestFit="1" customWidth="1"/>
    <col min="15368" max="15369" width="5.5703125" style="1" customWidth="1"/>
    <col min="15370" max="15370" width="7" style="1" bestFit="1" customWidth="1"/>
    <col min="15371" max="15607" width="9.140625" style="1"/>
    <col min="15608" max="15608" width="5.85546875" style="1" bestFit="1" customWidth="1"/>
    <col min="15609" max="15613" width="6.7109375" style="1" bestFit="1" customWidth="1"/>
    <col min="15614" max="15616" width="6.7109375" style="1" customWidth="1"/>
    <col min="15617" max="15617" width="7" style="1" bestFit="1" customWidth="1"/>
    <col min="15618" max="15618" width="5.5703125" style="1" bestFit="1" customWidth="1"/>
    <col min="15619" max="15622" width="5" style="1" bestFit="1" customWidth="1"/>
    <col min="15623" max="15623" width="5.5703125" style="1" bestFit="1" customWidth="1"/>
    <col min="15624" max="15625" width="5.5703125" style="1" customWidth="1"/>
    <col min="15626" max="15626" width="7" style="1" bestFit="1" customWidth="1"/>
    <col min="15627" max="15863" width="9.140625" style="1"/>
    <col min="15864" max="15864" width="5.85546875" style="1" bestFit="1" customWidth="1"/>
    <col min="15865" max="15869" width="6.7109375" style="1" bestFit="1" customWidth="1"/>
    <col min="15870" max="15872" width="6.7109375" style="1" customWidth="1"/>
    <col min="15873" max="15873" width="7" style="1" bestFit="1" customWidth="1"/>
    <col min="15874" max="15874" width="5.5703125" style="1" bestFit="1" customWidth="1"/>
    <col min="15875" max="15878" width="5" style="1" bestFit="1" customWidth="1"/>
    <col min="15879" max="15879" width="5.5703125" style="1" bestFit="1" customWidth="1"/>
    <col min="15880" max="15881" width="5.5703125" style="1" customWidth="1"/>
    <col min="15882" max="15882" width="7" style="1" bestFit="1" customWidth="1"/>
    <col min="15883" max="16119" width="9.140625" style="1"/>
    <col min="16120" max="16120" width="5.85546875" style="1" bestFit="1" customWidth="1"/>
    <col min="16121" max="16125" width="6.7109375" style="1" bestFit="1" customWidth="1"/>
    <col min="16126" max="16128" width="6.7109375" style="1" customWidth="1"/>
    <col min="16129" max="16129" width="7" style="1" bestFit="1" customWidth="1"/>
    <col min="16130" max="16130" width="5.5703125" style="1" bestFit="1" customWidth="1"/>
    <col min="16131" max="16134" width="5" style="1" bestFit="1" customWidth="1"/>
    <col min="16135" max="16135" width="5.5703125" style="1" bestFit="1" customWidth="1"/>
    <col min="16136" max="16137" width="5.5703125" style="1" customWidth="1"/>
    <col min="16138" max="16138" width="7" style="1" bestFit="1" customWidth="1"/>
    <col min="16139" max="16384" width="9.140625" style="1"/>
  </cols>
  <sheetData>
    <row r="1" spans="1:19" ht="27.75" customHeight="1">
      <c r="A1" s="60" t="s">
        <v>24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3" spans="1:19" ht="15" customHeight="1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28"/>
      <c r="K3" s="57" t="s">
        <v>1</v>
      </c>
      <c r="L3" s="58"/>
      <c r="M3" s="58"/>
      <c r="N3" s="58"/>
      <c r="O3" s="58"/>
      <c r="P3" s="58"/>
      <c r="Q3" s="58"/>
      <c r="R3" s="59"/>
    </row>
    <row r="4" spans="1:19" ht="27.75" customHeight="1">
      <c r="A4" s="3" t="s">
        <v>13</v>
      </c>
      <c r="B4" s="6">
        <v>2013</v>
      </c>
      <c r="C4" s="6">
        <v>2014</v>
      </c>
      <c r="D4" s="6">
        <v>2015</v>
      </c>
      <c r="E4" s="6">
        <v>2016</v>
      </c>
      <c r="F4" s="16">
        <v>2017</v>
      </c>
      <c r="G4" s="20">
        <v>2018</v>
      </c>
      <c r="H4" s="20">
        <v>2019</v>
      </c>
      <c r="I4" s="21">
        <v>2020</v>
      </c>
      <c r="J4" s="21">
        <v>2021</v>
      </c>
      <c r="K4" s="18">
        <v>2013</v>
      </c>
      <c r="L4" s="18">
        <v>2014</v>
      </c>
      <c r="M4" s="18">
        <v>2015</v>
      </c>
      <c r="N4" s="18">
        <v>2016</v>
      </c>
      <c r="O4" s="19">
        <v>2017</v>
      </c>
      <c r="P4" s="25">
        <v>2018</v>
      </c>
      <c r="Q4" s="25">
        <v>2019</v>
      </c>
      <c r="R4" s="1">
        <v>2020</v>
      </c>
      <c r="S4" s="1">
        <v>2021</v>
      </c>
    </row>
    <row r="5" spans="1:19">
      <c r="A5" s="7" t="s">
        <v>12</v>
      </c>
      <c r="B5" s="8">
        <f t="shared" ref="B5:P5" si="0">B6+B12+B15+B24+B50+B74+B103+B151+B172</f>
        <v>66048</v>
      </c>
      <c r="C5" s="8">
        <f t="shared" si="0"/>
        <v>66636</v>
      </c>
      <c r="D5" s="8">
        <f t="shared" si="0"/>
        <v>67536</v>
      </c>
      <c r="E5" s="8">
        <f t="shared" si="0"/>
        <v>67932</v>
      </c>
      <c r="F5" s="8">
        <f t="shared" si="0"/>
        <v>66097</v>
      </c>
      <c r="G5" s="8">
        <f>G6+G12+G15+G24+G50+G74+G103+G151+G172</f>
        <v>61002</v>
      </c>
      <c r="H5" s="8">
        <f>H6+H12+H15+H24+H50+H74+H103+H151+H172</f>
        <v>57002</v>
      </c>
      <c r="I5" s="8">
        <f>I6+I12+I15+I24+I50+I74+I103+I151+I172</f>
        <v>55506</v>
      </c>
      <c r="J5" s="8">
        <f>J6+J12+J15+J24+J50+J74+J103+J151+J172</f>
        <v>55121</v>
      </c>
      <c r="K5" s="17">
        <f t="shared" si="0"/>
        <v>1379</v>
      </c>
      <c r="L5" s="8">
        <f t="shared" si="0"/>
        <v>1330</v>
      </c>
      <c r="M5" s="8">
        <f t="shared" si="0"/>
        <v>1418</v>
      </c>
      <c r="N5" s="8">
        <f t="shared" si="0"/>
        <v>1530</v>
      </c>
      <c r="O5" s="8">
        <f t="shared" si="0"/>
        <v>1320</v>
      </c>
      <c r="P5" s="8">
        <f t="shared" si="0"/>
        <v>1432</v>
      </c>
      <c r="Q5" s="8">
        <f>Q6+Q12+Q15+Q24+Q50+Q74+Q103+Q151+Q172</f>
        <v>1455</v>
      </c>
      <c r="R5" s="8">
        <f>R6+R12+R15+R24+R50+R74+R103+R151+R172</f>
        <v>1539</v>
      </c>
      <c r="S5" s="8">
        <f>S6+S12+S15+S24+S50+S74+S103+S151+S172</f>
        <v>1981</v>
      </c>
    </row>
    <row r="6" spans="1:19">
      <c r="A6" s="9" t="s">
        <v>3</v>
      </c>
      <c r="B6" s="10">
        <f>B7+B8+B9+B10+B11</f>
        <v>1157</v>
      </c>
      <c r="C6" s="10">
        <f t="shared" ref="C6:S6" si="1">C7+C8+C9+C10+C11</f>
        <v>1059</v>
      </c>
      <c r="D6" s="10">
        <f t="shared" si="1"/>
        <v>1197</v>
      </c>
      <c r="E6" s="10">
        <f t="shared" si="1"/>
        <v>1382</v>
      </c>
      <c r="F6" s="10">
        <f t="shared" si="1"/>
        <v>1387</v>
      </c>
      <c r="G6" s="10">
        <f t="shared" si="1"/>
        <v>1290</v>
      </c>
      <c r="H6" s="10">
        <f t="shared" si="1"/>
        <v>1209</v>
      </c>
      <c r="I6" s="10">
        <f t="shared" si="1"/>
        <v>1202</v>
      </c>
      <c r="J6" s="10">
        <f t="shared" si="1"/>
        <v>1171</v>
      </c>
      <c r="K6" s="13">
        <f t="shared" si="1"/>
        <v>70</v>
      </c>
      <c r="L6" s="10">
        <f t="shared" si="1"/>
        <v>47</v>
      </c>
      <c r="M6" s="10">
        <f t="shared" si="1"/>
        <v>67</v>
      </c>
      <c r="N6" s="10">
        <f t="shared" si="1"/>
        <v>68</v>
      </c>
      <c r="O6" s="10">
        <f t="shared" si="1"/>
        <v>55</v>
      </c>
      <c r="P6" s="10">
        <f t="shared" si="1"/>
        <v>64</v>
      </c>
      <c r="Q6" s="10">
        <f>Q7+Q8+Q9+Q10+Q11</f>
        <v>45</v>
      </c>
      <c r="R6" s="10">
        <f t="shared" si="1"/>
        <v>42</v>
      </c>
      <c r="S6" s="10">
        <f t="shared" si="1"/>
        <v>66</v>
      </c>
    </row>
    <row r="7" spans="1:19">
      <c r="A7" s="4">
        <v>1</v>
      </c>
      <c r="B7" s="1">
        <v>226</v>
      </c>
      <c r="C7" s="1">
        <v>214</v>
      </c>
      <c r="D7" s="1">
        <v>248</v>
      </c>
      <c r="E7" s="1">
        <v>294</v>
      </c>
      <c r="F7" s="1">
        <v>255</v>
      </c>
      <c r="G7" s="21">
        <v>232</v>
      </c>
      <c r="H7" s="21">
        <v>235</v>
      </c>
      <c r="I7" s="21">
        <v>233</v>
      </c>
      <c r="J7" s="21">
        <v>230</v>
      </c>
      <c r="K7" s="14">
        <v>30</v>
      </c>
      <c r="L7" s="1">
        <v>16</v>
      </c>
      <c r="M7" s="1">
        <v>11</v>
      </c>
      <c r="N7" s="1">
        <v>14</v>
      </c>
      <c r="O7" s="1">
        <v>19</v>
      </c>
      <c r="P7" s="21">
        <v>12</v>
      </c>
      <c r="Q7" s="21">
        <v>12</v>
      </c>
      <c r="R7" s="1">
        <v>12</v>
      </c>
      <c r="S7" s="1">
        <v>12</v>
      </c>
    </row>
    <row r="8" spans="1:19">
      <c r="A8" s="4">
        <v>2</v>
      </c>
      <c r="B8" s="1">
        <v>72</v>
      </c>
      <c r="C8" s="1">
        <v>67</v>
      </c>
      <c r="D8" s="1">
        <v>74</v>
      </c>
      <c r="E8" s="1">
        <v>81</v>
      </c>
      <c r="F8" s="1">
        <v>81</v>
      </c>
      <c r="G8" s="21">
        <v>80</v>
      </c>
      <c r="H8" s="21">
        <v>70</v>
      </c>
      <c r="I8" s="21">
        <v>70</v>
      </c>
      <c r="J8" s="21">
        <v>70</v>
      </c>
      <c r="K8" s="14">
        <v>3</v>
      </c>
      <c r="L8" s="1">
        <v>5</v>
      </c>
      <c r="M8" s="1">
        <v>3</v>
      </c>
      <c r="N8" s="1">
        <v>3</v>
      </c>
      <c r="O8" s="1">
        <v>2</v>
      </c>
      <c r="P8" s="21">
        <v>3</v>
      </c>
      <c r="Q8" s="21">
        <v>4</v>
      </c>
      <c r="R8" s="1">
        <v>1</v>
      </c>
      <c r="S8" s="1">
        <v>1</v>
      </c>
    </row>
    <row r="9" spans="1:19">
      <c r="A9" s="4">
        <v>3</v>
      </c>
      <c r="B9" s="1">
        <v>113</v>
      </c>
      <c r="C9" s="1">
        <v>89</v>
      </c>
      <c r="D9" s="1">
        <v>96</v>
      </c>
      <c r="E9" s="1">
        <v>165</v>
      </c>
      <c r="F9" s="1">
        <v>176</v>
      </c>
      <c r="G9" s="21">
        <v>154</v>
      </c>
      <c r="H9" s="21">
        <v>130</v>
      </c>
      <c r="I9" s="21">
        <v>128</v>
      </c>
      <c r="J9" s="21">
        <v>121</v>
      </c>
      <c r="K9" s="14">
        <v>6</v>
      </c>
      <c r="L9" s="1">
        <v>3</v>
      </c>
      <c r="M9" s="1">
        <v>4</v>
      </c>
      <c r="N9" s="1">
        <v>4</v>
      </c>
      <c r="O9" s="1">
        <v>3</v>
      </c>
      <c r="P9" s="21">
        <v>4</v>
      </c>
      <c r="Q9" s="21">
        <v>3</v>
      </c>
      <c r="R9" s="1">
        <v>2</v>
      </c>
      <c r="S9" s="1">
        <v>18</v>
      </c>
    </row>
    <row r="10" spans="1:19">
      <c r="A10" s="4">
        <v>4</v>
      </c>
      <c r="B10" s="1">
        <v>380</v>
      </c>
      <c r="C10" s="1">
        <v>370</v>
      </c>
      <c r="D10" s="1">
        <v>454</v>
      </c>
      <c r="E10" s="1">
        <v>427</v>
      </c>
      <c r="F10" s="1">
        <v>364</v>
      </c>
      <c r="G10" s="21">
        <v>351</v>
      </c>
      <c r="H10" s="21">
        <v>319</v>
      </c>
      <c r="I10" s="21">
        <v>318</v>
      </c>
      <c r="J10" s="21">
        <v>309</v>
      </c>
      <c r="K10" s="14">
        <v>9</v>
      </c>
      <c r="L10" s="1">
        <v>8</v>
      </c>
      <c r="M10" s="1">
        <v>25</v>
      </c>
      <c r="N10" s="1">
        <v>21</v>
      </c>
      <c r="O10" s="1">
        <v>12</v>
      </c>
      <c r="P10" s="21">
        <v>25</v>
      </c>
      <c r="Q10" s="21">
        <v>21</v>
      </c>
      <c r="R10" s="1">
        <v>22</v>
      </c>
      <c r="S10" s="1">
        <v>21</v>
      </c>
    </row>
    <row r="11" spans="1:19">
      <c r="A11" s="11">
        <v>5</v>
      </c>
      <c r="B11" s="12">
        <v>366</v>
      </c>
      <c r="C11" s="12">
        <v>319</v>
      </c>
      <c r="D11" s="12">
        <v>325</v>
      </c>
      <c r="E11" s="12">
        <v>415</v>
      </c>
      <c r="F11" s="12">
        <v>511</v>
      </c>
      <c r="G11" s="22">
        <v>473</v>
      </c>
      <c r="H11" s="22">
        <v>455</v>
      </c>
      <c r="I11" s="21">
        <v>453</v>
      </c>
      <c r="J11" s="21">
        <v>441</v>
      </c>
      <c r="K11" s="15">
        <v>22</v>
      </c>
      <c r="L11" s="12">
        <v>15</v>
      </c>
      <c r="M11" s="12">
        <v>24</v>
      </c>
      <c r="N11" s="12">
        <v>26</v>
      </c>
      <c r="O11" s="12">
        <v>19</v>
      </c>
      <c r="P11" s="21">
        <v>20</v>
      </c>
      <c r="Q11" s="21">
        <v>5</v>
      </c>
      <c r="R11" s="1">
        <v>5</v>
      </c>
      <c r="S11" s="1">
        <v>14</v>
      </c>
    </row>
    <row r="12" spans="1:19">
      <c r="A12" s="9" t="s">
        <v>4</v>
      </c>
      <c r="B12" s="10">
        <f>B13+B14</f>
        <v>148</v>
      </c>
      <c r="C12" s="10">
        <f t="shared" ref="C12:S12" si="2">C13+C14</f>
        <v>98</v>
      </c>
      <c r="D12" s="10">
        <f t="shared" si="2"/>
        <v>148</v>
      </c>
      <c r="E12" s="10">
        <f t="shared" si="2"/>
        <v>150</v>
      </c>
      <c r="F12" s="10">
        <f t="shared" si="2"/>
        <v>153</v>
      </c>
      <c r="G12" s="10">
        <f t="shared" si="2"/>
        <v>113</v>
      </c>
      <c r="H12" s="10">
        <f t="shared" si="2"/>
        <v>121</v>
      </c>
      <c r="I12" s="10">
        <f t="shared" si="2"/>
        <v>112</v>
      </c>
      <c r="J12" s="10">
        <f t="shared" si="2"/>
        <v>99</v>
      </c>
      <c r="K12" s="13">
        <f t="shared" si="2"/>
        <v>19</v>
      </c>
      <c r="L12" s="10">
        <f t="shared" si="2"/>
        <v>15</v>
      </c>
      <c r="M12" s="10">
        <f t="shared" si="2"/>
        <v>15</v>
      </c>
      <c r="N12" s="10">
        <f t="shared" si="2"/>
        <v>13</v>
      </c>
      <c r="O12" s="10">
        <f t="shared" si="2"/>
        <v>20</v>
      </c>
      <c r="P12" s="10">
        <f t="shared" si="2"/>
        <v>24</v>
      </c>
      <c r="Q12" s="10">
        <f t="shared" si="2"/>
        <v>12</v>
      </c>
      <c r="R12" s="10">
        <f t="shared" si="2"/>
        <v>14</v>
      </c>
      <c r="S12" s="10">
        <f t="shared" si="2"/>
        <v>20</v>
      </c>
    </row>
    <row r="13" spans="1:19">
      <c r="A13" s="4">
        <v>1</v>
      </c>
      <c r="B13" s="1">
        <v>65</v>
      </c>
      <c r="C13" s="1">
        <v>51</v>
      </c>
      <c r="D13" s="1">
        <v>77</v>
      </c>
      <c r="E13" s="1">
        <v>77</v>
      </c>
      <c r="F13" s="1">
        <v>100</v>
      </c>
      <c r="G13" s="21">
        <v>74</v>
      </c>
      <c r="H13" s="21">
        <v>67</v>
      </c>
      <c r="I13" s="21">
        <v>72</v>
      </c>
      <c r="J13" s="21">
        <v>67</v>
      </c>
      <c r="K13" s="14">
        <v>12</v>
      </c>
      <c r="L13" s="1">
        <v>9</v>
      </c>
      <c r="M13" s="1">
        <v>11</v>
      </c>
      <c r="N13" s="1">
        <v>4</v>
      </c>
      <c r="O13" s="1">
        <v>12</v>
      </c>
      <c r="P13" s="21">
        <v>18</v>
      </c>
      <c r="Q13" s="21">
        <v>7</v>
      </c>
      <c r="R13" s="1">
        <v>12</v>
      </c>
      <c r="S13" s="1">
        <v>16</v>
      </c>
    </row>
    <row r="14" spans="1:19">
      <c r="A14" s="4">
        <v>2</v>
      </c>
      <c r="B14" s="1">
        <v>83</v>
      </c>
      <c r="C14" s="1">
        <v>47</v>
      </c>
      <c r="D14" s="1">
        <v>71</v>
      </c>
      <c r="E14" s="1">
        <v>73</v>
      </c>
      <c r="F14" s="1">
        <v>53</v>
      </c>
      <c r="G14" s="21">
        <v>39</v>
      </c>
      <c r="H14" s="21">
        <v>54</v>
      </c>
      <c r="I14" s="21">
        <v>40</v>
      </c>
      <c r="J14" s="21">
        <v>32</v>
      </c>
      <c r="K14" s="14">
        <v>7</v>
      </c>
      <c r="L14" s="1">
        <v>6</v>
      </c>
      <c r="M14" s="1">
        <v>4</v>
      </c>
      <c r="N14" s="1">
        <v>9</v>
      </c>
      <c r="O14" s="1">
        <v>8</v>
      </c>
      <c r="P14" s="21">
        <v>6</v>
      </c>
      <c r="Q14" s="21">
        <v>5</v>
      </c>
      <c r="R14" s="1">
        <v>2</v>
      </c>
      <c r="S14" s="1">
        <v>4</v>
      </c>
    </row>
    <row r="15" spans="1:19">
      <c r="A15" s="9" t="s">
        <v>5</v>
      </c>
      <c r="B15" s="10">
        <f>B16+B17+B18+B19+B20+B21+B23</f>
        <v>2596</v>
      </c>
      <c r="C15" s="10">
        <f t="shared" ref="C15:N15" si="3">C16+C17+C18+C19+C20+C21+C23</f>
        <v>2516</v>
      </c>
      <c r="D15" s="10">
        <f t="shared" si="3"/>
        <v>2947</v>
      </c>
      <c r="E15" s="10">
        <f t="shared" si="3"/>
        <v>2900</v>
      </c>
      <c r="F15" s="10">
        <f>F16+F17+F18+F19+F20+F21+F23+F22</f>
        <v>2911</v>
      </c>
      <c r="G15" s="10">
        <f>G16+G17+G18+G19+G20+G21+G23+G22</f>
        <v>2502</v>
      </c>
      <c r="H15" s="10">
        <f>H16+H17+H18+H19+H20+H21+H23+H22</f>
        <v>2133</v>
      </c>
      <c r="I15" s="10">
        <f>I16+I17+I18+I19+I20+I21+I23+I22</f>
        <v>2344</v>
      </c>
      <c r="J15" s="10">
        <f>J16+J17+J18+J19+J20+J21+J23+J22</f>
        <v>2222</v>
      </c>
      <c r="K15" s="13">
        <f t="shared" si="3"/>
        <v>76</v>
      </c>
      <c r="L15" s="10">
        <f t="shared" si="3"/>
        <v>78</v>
      </c>
      <c r="M15" s="10">
        <f t="shared" si="3"/>
        <v>65</v>
      </c>
      <c r="N15" s="10">
        <f t="shared" si="3"/>
        <v>57</v>
      </c>
      <c r="O15" s="10">
        <f>O16+O17+O18+O19+O20+O21+O23+O22</f>
        <v>100</v>
      </c>
      <c r="P15" s="10">
        <f>P16+P17+P18+P19+P20+P21+P23+P22</f>
        <v>108</v>
      </c>
      <c r="Q15" s="10">
        <f>Q16+Q17+Q18+Q19+Q20+Q21+Q23+Q22</f>
        <v>88</v>
      </c>
      <c r="R15" s="10">
        <f>R16+R17+R18+R19+R20+R21+R23+R22</f>
        <v>97</v>
      </c>
      <c r="S15" s="10">
        <f>S16+S17+S18+S19+S20+S21+S23+S22</f>
        <v>112</v>
      </c>
    </row>
    <row r="16" spans="1:19">
      <c r="A16" s="4">
        <v>1</v>
      </c>
      <c r="B16" s="1">
        <v>539</v>
      </c>
      <c r="C16" s="1">
        <v>576</v>
      </c>
      <c r="D16" s="1">
        <v>575</v>
      </c>
      <c r="E16" s="1">
        <v>707</v>
      </c>
      <c r="F16" s="1">
        <v>570</v>
      </c>
      <c r="G16" s="21">
        <v>522</v>
      </c>
      <c r="H16" s="21">
        <v>335</v>
      </c>
      <c r="I16" s="21">
        <v>402</v>
      </c>
      <c r="J16" s="21">
        <v>462</v>
      </c>
      <c r="K16" s="14">
        <v>4</v>
      </c>
      <c r="L16" s="1">
        <v>5</v>
      </c>
      <c r="M16" s="1">
        <v>5</v>
      </c>
      <c r="N16" s="1">
        <v>10</v>
      </c>
      <c r="O16" s="1">
        <v>28</v>
      </c>
      <c r="P16" s="21">
        <v>28</v>
      </c>
      <c r="Q16" s="21">
        <v>28</v>
      </c>
      <c r="R16" s="1">
        <v>28</v>
      </c>
      <c r="S16" s="1">
        <v>21</v>
      </c>
    </row>
    <row r="17" spans="1:20">
      <c r="A17" s="4">
        <v>2</v>
      </c>
      <c r="B17" s="1">
        <v>171</v>
      </c>
      <c r="C17" s="1">
        <v>168</v>
      </c>
      <c r="D17" s="1">
        <v>279</v>
      </c>
      <c r="E17" s="1">
        <v>112</v>
      </c>
      <c r="F17" s="1">
        <v>151</v>
      </c>
      <c r="G17" s="21">
        <v>128</v>
      </c>
      <c r="H17" s="21">
        <v>14</v>
      </c>
      <c r="I17" s="21">
        <v>10</v>
      </c>
      <c r="J17" s="21">
        <v>12</v>
      </c>
      <c r="K17" s="14">
        <v>9</v>
      </c>
      <c r="L17" s="1">
        <v>6</v>
      </c>
      <c r="M17" s="1">
        <v>1</v>
      </c>
      <c r="N17" s="1">
        <v>9</v>
      </c>
      <c r="O17" s="1">
        <v>6</v>
      </c>
      <c r="P17" s="21">
        <v>9</v>
      </c>
      <c r="Q17" s="21">
        <v>2</v>
      </c>
      <c r="R17" s="1">
        <v>0</v>
      </c>
      <c r="S17" s="21">
        <v>0</v>
      </c>
      <c r="T17" s="21"/>
    </row>
    <row r="18" spans="1:20">
      <c r="A18" s="4">
        <v>3</v>
      </c>
      <c r="B18" s="1">
        <v>503</v>
      </c>
      <c r="C18" s="1">
        <v>504</v>
      </c>
      <c r="D18" s="1">
        <v>505</v>
      </c>
      <c r="E18" s="1">
        <v>490</v>
      </c>
      <c r="F18" s="1">
        <v>494</v>
      </c>
      <c r="G18" s="21">
        <v>526</v>
      </c>
      <c r="H18" s="21">
        <v>437</v>
      </c>
      <c r="I18" s="21">
        <v>409</v>
      </c>
      <c r="J18" s="21">
        <v>387</v>
      </c>
      <c r="K18" s="14">
        <v>8</v>
      </c>
      <c r="L18" s="1">
        <v>5</v>
      </c>
      <c r="M18" s="1">
        <v>5</v>
      </c>
      <c r="N18" s="1">
        <v>8</v>
      </c>
      <c r="O18" s="1">
        <v>21</v>
      </c>
      <c r="P18" s="21">
        <v>25</v>
      </c>
      <c r="Q18" s="21">
        <v>12</v>
      </c>
      <c r="R18" s="1">
        <v>9</v>
      </c>
      <c r="S18" s="21">
        <v>14</v>
      </c>
      <c r="T18" s="21"/>
    </row>
    <row r="19" spans="1:20">
      <c r="A19" s="4">
        <v>4</v>
      </c>
      <c r="B19" s="1">
        <v>818</v>
      </c>
      <c r="C19" s="1">
        <v>758</v>
      </c>
      <c r="D19" s="1">
        <v>1163</v>
      </c>
      <c r="E19" s="1">
        <v>1170</v>
      </c>
      <c r="F19" s="1">
        <v>819</v>
      </c>
      <c r="G19" s="21">
        <v>709</v>
      </c>
      <c r="H19" s="21">
        <v>699</v>
      </c>
      <c r="I19" s="21">
        <v>656</v>
      </c>
      <c r="J19" s="21">
        <v>646</v>
      </c>
      <c r="K19" s="14"/>
      <c r="L19" s="1">
        <v>8</v>
      </c>
      <c r="M19" s="1">
        <v>7</v>
      </c>
      <c r="N19" s="1">
        <v>7</v>
      </c>
      <c r="O19" s="1">
        <v>14</v>
      </c>
      <c r="P19" s="21">
        <v>16</v>
      </c>
      <c r="Q19" s="21">
        <v>0</v>
      </c>
      <c r="R19" s="1">
        <v>2</v>
      </c>
      <c r="S19" s="21">
        <v>14</v>
      </c>
      <c r="T19" s="21"/>
    </row>
    <row r="20" spans="1:20">
      <c r="A20" s="4">
        <v>5</v>
      </c>
      <c r="B20" s="1">
        <v>306</v>
      </c>
      <c r="C20" s="1">
        <v>289</v>
      </c>
      <c r="D20" s="1">
        <v>289</v>
      </c>
      <c r="E20" s="1">
        <v>188</v>
      </c>
      <c r="F20" s="1">
        <v>180</v>
      </c>
      <c r="G20" s="21">
        <v>174</v>
      </c>
      <c r="H20" s="21">
        <v>139</v>
      </c>
      <c r="I20" s="21">
        <v>152</v>
      </c>
      <c r="J20" s="21">
        <v>135</v>
      </c>
      <c r="K20" s="14">
        <v>33</v>
      </c>
      <c r="L20" s="1">
        <v>29</v>
      </c>
      <c r="M20" s="1">
        <v>28</v>
      </c>
      <c r="N20" s="1">
        <v>5</v>
      </c>
      <c r="O20" s="1">
        <v>1</v>
      </c>
      <c r="P20" s="21">
        <v>1</v>
      </c>
      <c r="Q20" s="21">
        <v>19</v>
      </c>
      <c r="R20" s="1">
        <v>22</v>
      </c>
      <c r="S20" s="21">
        <v>19</v>
      </c>
      <c r="T20" s="21"/>
    </row>
    <row r="21" spans="1:20">
      <c r="A21" s="4">
        <v>6</v>
      </c>
      <c r="B21" s="1">
        <v>259</v>
      </c>
      <c r="C21" s="1">
        <v>221</v>
      </c>
      <c r="D21" s="1">
        <v>136</v>
      </c>
      <c r="E21" s="1">
        <v>233</v>
      </c>
      <c r="F21" s="1">
        <v>241</v>
      </c>
      <c r="G21" s="21">
        <v>117</v>
      </c>
      <c r="H21" s="21">
        <v>138</v>
      </c>
      <c r="I21" s="21">
        <v>248</v>
      </c>
      <c r="J21" s="21">
        <v>156</v>
      </c>
      <c r="K21" s="14">
        <v>22</v>
      </c>
      <c r="L21" s="1">
        <v>25</v>
      </c>
      <c r="M21" s="1">
        <v>19</v>
      </c>
      <c r="N21" s="1">
        <v>18</v>
      </c>
      <c r="O21" s="1">
        <v>26</v>
      </c>
      <c r="P21" s="21">
        <v>18</v>
      </c>
      <c r="Q21" s="21">
        <v>15</v>
      </c>
      <c r="R21" s="1">
        <v>21</v>
      </c>
      <c r="S21" s="21">
        <v>31</v>
      </c>
      <c r="T21" s="21"/>
    </row>
    <row r="22" spans="1:20">
      <c r="A22" s="4">
        <v>7</v>
      </c>
      <c r="B22" s="1">
        <v>405</v>
      </c>
      <c r="C22" s="1">
        <v>484</v>
      </c>
      <c r="D22" s="1">
        <v>512</v>
      </c>
      <c r="E22" s="1">
        <v>459</v>
      </c>
      <c r="F22" s="1">
        <v>456</v>
      </c>
      <c r="G22" s="21">
        <v>326</v>
      </c>
      <c r="H22" s="21">
        <v>238</v>
      </c>
      <c r="I22" s="21">
        <v>313</v>
      </c>
      <c r="J22" s="21">
        <v>256</v>
      </c>
      <c r="K22" s="14">
        <v>5</v>
      </c>
      <c r="L22" s="1">
        <v>5</v>
      </c>
      <c r="M22" s="1">
        <v>5</v>
      </c>
      <c r="N22" s="1">
        <v>6</v>
      </c>
      <c r="O22" s="1">
        <v>4</v>
      </c>
      <c r="P22" s="21">
        <v>11</v>
      </c>
      <c r="Q22" s="21">
        <v>3</v>
      </c>
      <c r="R22" s="1">
        <v>10</v>
      </c>
      <c r="S22" s="1">
        <v>3</v>
      </c>
    </row>
    <row r="23" spans="1:20">
      <c r="A23" s="4">
        <v>8</v>
      </c>
      <c r="G23" s="21"/>
      <c r="H23" s="21">
        <v>133</v>
      </c>
      <c r="I23" s="21">
        <v>154</v>
      </c>
      <c r="J23" s="21">
        <v>168</v>
      </c>
      <c r="K23" s="14"/>
      <c r="Q23" s="21">
        <v>9</v>
      </c>
      <c r="R23" s="1">
        <v>5</v>
      </c>
      <c r="S23" s="1">
        <v>10</v>
      </c>
    </row>
    <row r="24" spans="1:20">
      <c r="A24" s="9" t="s">
        <v>6</v>
      </c>
      <c r="B24" s="10">
        <f>SUM(B25:B47)</f>
        <v>2809</v>
      </c>
      <c r="C24" s="10">
        <f t="shared" ref="C24:Q24" si="4">SUM(C25:C47)</f>
        <v>2549</v>
      </c>
      <c r="D24" s="10">
        <f t="shared" si="4"/>
        <v>3289</v>
      </c>
      <c r="E24" s="10">
        <f t="shared" si="4"/>
        <v>3220</v>
      </c>
      <c r="F24" s="10">
        <f t="shared" si="4"/>
        <v>3024</v>
      </c>
      <c r="G24" s="10">
        <f t="shared" si="4"/>
        <v>2931</v>
      </c>
      <c r="H24" s="10">
        <f t="shared" si="4"/>
        <v>2784</v>
      </c>
      <c r="I24" s="10">
        <f>SUM(I25:I49)</f>
        <v>2511</v>
      </c>
      <c r="J24" s="10">
        <f>SUM(J25:J49)</f>
        <v>2474</v>
      </c>
      <c r="K24" s="13">
        <f t="shared" si="4"/>
        <v>120</v>
      </c>
      <c r="L24" s="10">
        <f t="shared" si="4"/>
        <v>88</v>
      </c>
      <c r="M24" s="10">
        <f t="shared" si="4"/>
        <v>94</v>
      </c>
      <c r="N24" s="10">
        <f t="shared" si="4"/>
        <v>99</v>
      </c>
      <c r="O24" s="10">
        <f t="shared" si="4"/>
        <v>102</v>
      </c>
      <c r="P24" s="10">
        <f t="shared" si="4"/>
        <v>96</v>
      </c>
      <c r="Q24" s="10">
        <f t="shared" si="4"/>
        <v>124</v>
      </c>
      <c r="R24" s="10">
        <f>SUM(R25:R49)</f>
        <v>138</v>
      </c>
      <c r="S24" s="10">
        <f>SUM(S25:S49)</f>
        <v>169</v>
      </c>
    </row>
    <row r="25" spans="1:20">
      <c r="A25" s="4">
        <v>1</v>
      </c>
      <c r="B25" s="1">
        <v>47</v>
      </c>
      <c r="C25" s="1">
        <v>57</v>
      </c>
      <c r="D25" s="1">
        <v>47</v>
      </c>
      <c r="E25" s="1">
        <v>27</v>
      </c>
      <c r="F25" s="1">
        <v>41</v>
      </c>
      <c r="G25" s="21">
        <v>41</v>
      </c>
      <c r="H25" s="21">
        <v>41</v>
      </c>
      <c r="I25" s="21">
        <v>35</v>
      </c>
      <c r="J25" s="21">
        <v>24</v>
      </c>
      <c r="K25" s="14"/>
      <c r="O25" s="1">
        <v>3</v>
      </c>
      <c r="P25" s="21">
        <v>4</v>
      </c>
      <c r="Q25" s="21">
        <v>4</v>
      </c>
      <c r="R25" s="1">
        <v>3</v>
      </c>
      <c r="S25" s="1">
        <v>8</v>
      </c>
    </row>
    <row r="26" spans="1:20">
      <c r="A26" s="4">
        <v>2</v>
      </c>
      <c r="B26" s="1">
        <v>8</v>
      </c>
      <c r="C26" s="1">
        <v>13</v>
      </c>
      <c r="D26" s="1">
        <v>13</v>
      </c>
      <c r="E26" s="1">
        <v>11</v>
      </c>
      <c r="F26" s="1">
        <v>16</v>
      </c>
      <c r="G26" s="21">
        <v>15</v>
      </c>
      <c r="H26" s="21">
        <v>18</v>
      </c>
      <c r="I26" s="21">
        <v>21</v>
      </c>
      <c r="J26" s="21">
        <v>24</v>
      </c>
      <c r="K26" s="14"/>
      <c r="M26" s="1">
        <v>6</v>
      </c>
      <c r="N26" s="1">
        <v>3</v>
      </c>
      <c r="O26" s="1">
        <v>3</v>
      </c>
      <c r="P26" s="21">
        <v>8</v>
      </c>
      <c r="Q26" s="21">
        <v>13</v>
      </c>
      <c r="R26" s="1">
        <v>8</v>
      </c>
      <c r="S26" s="1">
        <v>6</v>
      </c>
    </row>
    <row r="27" spans="1:20">
      <c r="A27" s="4">
        <v>3</v>
      </c>
      <c r="B27" s="1">
        <v>17</v>
      </c>
      <c r="C27" s="1">
        <v>17</v>
      </c>
      <c r="D27" s="1">
        <v>6</v>
      </c>
      <c r="E27" s="1">
        <v>28</v>
      </c>
      <c r="F27" s="1">
        <v>22</v>
      </c>
      <c r="G27" s="21">
        <v>22</v>
      </c>
      <c r="H27" s="21">
        <v>20</v>
      </c>
      <c r="I27" s="21">
        <v>31</v>
      </c>
      <c r="J27" s="21">
        <v>35</v>
      </c>
      <c r="K27" s="14">
        <v>5</v>
      </c>
      <c r="L27" s="1">
        <v>5</v>
      </c>
      <c r="M27" s="1">
        <v>2</v>
      </c>
      <c r="N27" s="1">
        <v>3</v>
      </c>
      <c r="O27" s="1">
        <v>4</v>
      </c>
      <c r="P27" s="21">
        <v>3</v>
      </c>
      <c r="Q27" s="21">
        <v>2</v>
      </c>
      <c r="R27" s="1">
        <v>4</v>
      </c>
      <c r="S27" s="1">
        <v>5</v>
      </c>
    </row>
    <row r="28" spans="1:20">
      <c r="A28" s="4">
        <v>4</v>
      </c>
      <c r="B28" s="1">
        <v>18</v>
      </c>
      <c r="C28" s="1">
        <v>20</v>
      </c>
      <c r="D28" s="1">
        <v>15</v>
      </c>
      <c r="E28" s="1">
        <v>47</v>
      </c>
      <c r="F28" s="1">
        <v>33</v>
      </c>
      <c r="G28" s="21">
        <v>45</v>
      </c>
      <c r="H28" s="21">
        <v>37</v>
      </c>
      <c r="I28" s="21">
        <v>28</v>
      </c>
      <c r="J28" s="21">
        <v>34</v>
      </c>
      <c r="K28" s="14">
        <v>3</v>
      </c>
      <c r="L28" s="1">
        <v>2</v>
      </c>
      <c r="M28" s="1">
        <v>1</v>
      </c>
      <c r="N28" s="1">
        <v>2</v>
      </c>
      <c r="O28" s="1">
        <v>3</v>
      </c>
      <c r="P28" s="21">
        <v>4</v>
      </c>
      <c r="Q28" s="21">
        <v>9</v>
      </c>
      <c r="R28" s="1">
        <v>7</v>
      </c>
      <c r="S28" s="1">
        <v>7</v>
      </c>
    </row>
    <row r="29" spans="1:20">
      <c r="A29" s="4">
        <v>5</v>
      </c>
      <c r="B29" s="1">
        <v>15</v>
      </c>
      <c r="C29" s="1">
        <v>15</v>
      </c>
      <c r="D29" s="1">
        <v>14</v>
      </c>
      <c r="E29" s="1">
        <v>25</v>
      </c>
      <c r="F29" s="1">
        <v>19</v>
      </c>
      <c r="G29" s="21">
        <v>16</v>
      </c>
      <c r="H29" s="21">
        <v>22</v>
      </c>
      <c r="I29" s="21">
        <v>19</v>
      </c>
      <c r="J29" s="21">
        <v>15</v>
      </c>
      <c r="K29" s="14">
        <v>5</v>
      </c>
      <c r="L29" s="1">
        <v>1</v>
      </c>
      <c r="M29" s="1">
        <v>1</v>
      </c>
      <c r="N29" s="1">
        <v>4</v>
      </c>
      <c r="O29" s="1">
        <v>2</v>
      </c>
      <c r="P29" s="21">
        <v>2</v>
      </c>
      <c r="Q29" s="21">
        <v>18</v>
      </c>
      <c r="R29" s="1">
        <v>16</v>
      </c>
      <c r="S29" s="1">
        <v>15</v>
      </c>
    </row>
    <row r="30" spans="1:20">
      <c r="A30" s="4">
        <v>6</v>
      </c>
      <c r="B30" s="1">
        <v>21</v>
      </c>
      <c r="C30" s="1">
        <v>21</v>
      </c>
      <c r="D30" s="1">
        <v>28</v>
      </c>
      <c r="E30" s="1">
        <v>32</v>
      </c>
      <c r="F30" s="1">
        <v>38</v>
      </c>
      <c r="G30" s="21">
        <v>36</v>
      </c>
      <c r="H30" s="21">
        <v>34</v>
      </c>
      <c r="I30" s="21">
        <v>21</v>
      </c>
      <c r="J30" s="21">
        <v>24</v>
      </c>
      <c r="K30" s="14">
        <v>1</v>
      </c>
      <c r="O30" s="1">
        <v>4</v>
      </c>
      <c r="P30" s="21">
        <v>4</v>
      </c>
      <c r="Q30" s="21">
        <v>3</v>
      </c>
      <c r="R30" s="1">
        <v>7</v>
      </c>
      <c r="S30" s="1">
        <v>7</v>
      </c>
    </row>
    <row r="31" spans="1:20">
      <c r="A31" s="4">
        <v>7</v>
      </c>
      <c r="B31" s="1">
        <v>28</v>
      </c>
      <c r="C31" s="1">
        <v>25</v>
      </c>
      <c r="D31" s="1">
        <v>21</v>
      </c>
      <c r="E31" s="1">
        <v>22</v>
      </c>
      <c r="F31" s="1">
        <v>26</v>
      </c>
      <c r="G31" s="21">
        <v>16</v>
      </c>
      <c r="H31" s="21">
        <v>27</v>
      </c>
      <c r="I31" s="21">
        <v>32</v>
      </c>
      <c r="J31" s="21">
        <v>28</v>
      </c>
      <c r="K31" s="14">
        <v>2</v>
      </c>
      <c r="L31" s="1">
        <v>1</v>
      </c>
      <c r="M31" s="1">
        <v>3</v>
      </c>
      <c r="N31" s="1">
        <v>1</v>
      </c>
      <c r="O31" s="1">
        <v>1</v>
      </c>
      <c r="P31" s="21">
        <v>0</v>
      </c>
      <c r="Q31" s="21">
        <v>5</v>
      </c>
      <c r="R31" s="1">
        <v>5</v>
      </c>
      <c r="S31" s="1">
        <v>9</v>
      </c>
    </row>
    <row r="32" spans="1:20">
      <c r="A32" s="4">
        <v>8</v>
      </c>
      <c r="B32" s="1">
        <v>32</v>
      </c>
      <c r="C32" s="1">
        <v>37</v>
      </c>
      <c r="D32" s="1">
        <v>37</v>
      </c>
      <c r="E32" s="1">
        <v>40</v>
      </c>
      <c r="F32" s="1">
        <v>39</v>
      </c>
      <c r="G32" s="21">
        <v>40</v>
      </c>
      <c r="H32" s="21">
        <v>26</v>
      </c>
      <c r="I32" s="21">
        <v>21</v>
      </c>
      <c r="J32" s="21">
        <v>27</v>
      </c>
      <c r="K32" s="14"/>
      <c r="P32" s="21">
        <v>0</v>
      </c>
      <c r="Q32" s="21">
        <v>1</v>
      </c>
      <c r="R32" s="1">
        <v>0</v>
      </c>
      <c r="S32" s="1">
        <v>1</v>
      </c>
    </row>
    <row r="33" spans="1:19">
      <c r="A33" s="4">
        <v>9</v>
      </c>
      <c r="B33" s="1">
        <v>264</v>
      </c>
      <c r="C33" s="1">
        <v>215</v>
      </c>
      <c r="D33" s="1">
        <v>249</v>
      </c>
      <c r="E33" s="1">
        <v>290</v>
      </c>
      <c r="F33" s="1">
        <v>219</v>
      </c>
      <c r="G33" s="21">
        <v>203</v>
      </c>
      <c r="H33" s="21">
        <v>161</v>
      </c>
      <c r="I33" s="21">
        <v>131</v>
      </c>
      <c r="J33" s="21">
        <v>97</v>
      </c>
      <c r="K33" s="14">
        <v>3</v>
      </c>
      <c r="L33" s="1">
        <v>2</v>
      </c>
      <c r="M33" s="1">
        <v>5</v>
      </c>
      <c r="N33" s="1">
        <v>9</v>
      </c>
      <c r="O33" s="1">
        <v>10</v>
      </c>
      <c r="P33" s="21">
        <v>10</v>
      </c>
      <c r="Q33" s="21">
        <v>5</v>
      </c>
      <c r="R33" s="1">
        <v>5</v>
      </c>
      <c r="S33" s="1">
        <v>2</v>
      </c>
    </row>
    <row r="34" spans="1:19">
      <c r="A34" s="4">
        <v>10</v>
      </c>
      <c r="B34" s="1">
        <v>423</v>
      </c>
      <c r="C34" s="1">
        <v>382</v>
      </c>
      <c r="D34" s="1">
        <v>364</v>
      </c>
      <c r="E34" s="1">
        <v>462</v>
      </c>
      <c r="F34" s="1">
        <v>429</v>
      </c>
      <c r="G34" s="21">
        <v>429</v>
      </c>
      <c r="H34" s="21">
        <v>429</v>
      </c>
      <c r="I34" s="21">
        <v>343</v>
      </c>
      <c r="J34" s="21">
        <v>325</v>
      </c>
      <c r="K34" s="14">
        <v>4</v>
      </c>
      <c r="L34" s="1">
        <v>3</v>
      </c>
      <c r="M34" s="1">
        <v>7</v>
      </c>
      <c r="N34" s="1">
        <v>4</v>
      </c>
      <c r="O34" s="1">
        <v>1</v>
      </c>
      <c r="P34" s="21">
        <v>1</v>
      </c>
      <c r="Q34" s="21">
        <v>1</v>
      </c>
      <c r="R34" s="1">
        <v>5</v>
      </c>
      <c r="S34" s="1">
        <v>16</v>
      </c>
    </row>
    <row r="35" spans="1:19">
      <c r="A35" s="4">
        <v>11</v>
      </c>
      <c r="B35" s="1">
        <v>316</v>
      </c>
      <c r="C35" s="1">
        <v>300</v>
      </c>
      <c r="D35" s="1">
        <v>280</v>
      </c>
      <c r="E35" s="1">
        <v>299</v>
      </c>
      <c r="F35" s="1">
        <v>280</v>
      </c>
      <c r="G35" s="21">
        <v>281</v>
      </c>
      <c r="H35" s="21">
        <v>280</v>
      </c>
      <c r="I35" s="21">
        <v>251</v>
      </c>
      <c r="J35" s="21">
        <v>238</v>
      </c>
      <c r="K35" s="14">
        <v>4</v>
      </c>
      <c r="L35" s="1">
        <v>3</v>
      </c>
      <c r="M35" s="1">
        <v>4</v>
      </c>
      <c r="N35" s="1">
        <v>4</v>
      </c>
      <c r="O35" s="1">
        <v>4</v>
      </c>
      <c r="P35" s="21">
        <v>3</v>
      </c>
      <c r="Q35" s="21">
        <v>4</v>
      </c>
      <c r="R35" s="1">
        <v>4</v>
      </c>
      <c r="S35" s="1">
        <v>6</v>
      </c>
    </row>
    <row r="36" spans="1:19">
      <c r="A36" s="4">
        <v>12</v>
      </c>
      <c r="B36" s="1">
        <v>42</v>
      </c>
      <c r="C36" s="1">
        <v>25</v>
      </c>
      <c r="D36" s="1">
        <v>37</v>
      </c>
      <c r="E36" s="1">
        <v>31</v>
      </c>
      <c r="F36" s="1">
        <v>38</v>
      </c>
      <c r="G36" s="21">
        <v>30</v>
      </c>
      <c r="H36" s="21">
        <v>28</v>
      </c>
      <c r="I36" s="21">
        <v>30</v>
      </c>
      <c r="J36" s="21">
        <v>24</v>
      </c>
      <c r="K36" s="14">
        <v>5</v>
      </c>
      <c r="L36" s="1">
        <v>4</v>
      </c>
      <c r="M36" s="1">
        <v>2</v>
      </c>
      <c r="N36" s="1">
        <v>1</v>
      </c>
      <c r="O36" s="1">
        <v>1</v>
      </c>
      <c r="P36" s="21">
        <v>2</v>
      </c>
      <c r="Q36" s="21">
        <v>2</v>
      </c>
      <c r="R36" s="1">
        <v>6</v>
      </c>
      <c r="S36" s="1">
        <v>6</v>
      </c>
    </row>
    <row r="37" spans="1:19">
      <c r="A37" s="4">
        <v>13</v>
      </c>
      <c r="B37" s="1">
        <v>9</v>
      </c>
      <c r="C37" s="1">
        <v>5</v>
      </c>
      <c r="D37" s="1">
        <v>5</v>
      </c>
      <c r="E37" s="1">
        <v>10</v>
      </c>
      <c r="F37" s="1">
        <v>12</v>
      </c>
      <c r="G37" s="21">
        <v>8</v>
      </c>
      <c r="H37" s="21">
        <v>11</v>
      </c>
      <c r="I37" s="21">
        <v>17</v>
      </c>
      <c r="J37" s="21">
        <v>21</v>
      </c>
      <c r="K37" s="14"/>
      <c r="N37" s="1">
        <v>3</v>
      </c>
      <c r="O37" s="1">
        <v>5</v>
      </c>
      <c r="P37" s="21">
        <v>5</v>
      </c>
      <c r="Q37" s="21">
        <v>8</v>
      </c>
      <c r="R37" s="1">
        <v>8</v>
      </c>
      <c r="S37" s="1">
        <v>10</v>
      </c>
    </row>
    <row r="38" spans="1:19">
      <c r="A38" s="4">
        <v>14</v>
      </c>
      <c r="B38" s="1">
        <v>8</v>
      </c>
      <c r="C38" s="1">
        <v>13</v>
      </c>
      <c r="D38" s="1">
        <v>9</v>
      </c>
      <c r="E38" s="1">
        <v>8</v>
      </c>
      <c r="F38" s="1">
        <v>9</v>
      </c>
      <c r="G38" s="21">
        <v>9</v>
      </c>
      <c r="H38" s="21">
        <v>9</v>
      </c>
      <c r="I38" s="21">
        <v>12</v>
      </c>
      <c r="J38" s="21">
        <v>14</v>
      </c>
      <c r="K38" s="14">
        <v>1</v>
      </c>
      <c r="L38" s="1">
        <v>4</v>
      </c>
      <c r="M38" s="1">
        <v>5</v>
      </c>
      <c r="N38" s="1">
        <v>7</v>
      </c>
      <c r="O38" s="1">
        <v>5</v>
      </c>
      <c r="P38" s="21">
        <v>5</v>
      </c>
      <c r="Q38" s="21">
        <v>6</v>
      </c>
      <c r="R38" s="1">
        <v>2</v>
      </c>
      <c r="S38" s="1">
        <v>2</v>
      </c>
    </row>
    <row r="39" spans="1:19">
      <c r="A39" s="4">
        <v>15</v>
      </c>
      <c r="B39" s="1">
        <v>20</v>
      </c>
      <c r="C39" s="1">
        <v>22</v>
      </c>
      <c r="D39" s="1">
        <v>20</v>
      </c>
      <c r="E39" s="1">
        <v>19</v>
      </c>
      <c r="F39" s="1">
        <v>8</v>
      </c>
      <c r="G39" s="21">
        <v>14</v>
      </c>
      <c r="H39" s="21">
        <v>15</v>
      </c>
      <c r="I39" s="21">
        <v>14</v>
      </c>
      <c r="J39" s="21">
        <v>14</v>
      </c>
      <c r="K39" s="14">
        <v>5</v>
      </c>
      <c r="L39" s="1">
        <v>4</v>
      </c>
      <c r="M39" s="1">
        <v>6</v>
      </c>
      <c r="N39" s="1">
        <v>7</v>
      </c>
      <c r="O39" s="1">
        <v>2</v>
      </c>
      <c r="P39" s="21">
        <v>4</v>
      </c>
      <c r="Q39" s="21">
        <v>4</v>
      </c>
      <c r="R39" s="1">
        <v>7</v>
      </c>
      <c r="S39" s="1">
        <v>4</v>
      </c>
    </row>
    <row r="40" spans="1:19">
      <c r="A40" s="4">
        <v>16</v>
      </c>
      <c r="B40" s="1">
        <v>400</v>
      </c>
      <c r="C40" s="1">
        <v>297</v>
      </c>
      <c r="D40" s="1">
        <v>288</v>
      </c>
      <c r="E40" s="1">
        <v>246</v>
      </c>
      <c r="F40" s="1">
        <v>224</v>
      </c>
      <c r="G40" s="21">
        <v>244</v>
      </c>
      <c r="H40" s="21">
        <v>220</v>
      </c>
      <c r="I40" s="21">
        <v>219</v>
      </c>
      <c r="J40" s="21">
        <v>142</v>
      </c>
      <c r="K40" s="14">
        <v>14</v>
      </c>
      <c r="L40" s="1">
        <v>13</v>
      </c>
      <c r="M40" s="1">
        <v>9</v>
      </c>
      <c r="N40" s="1">
        <v>7</v>
      </c>
      <c r="O40" s="1">
        <v>8</v>
      </c>
      <c r="P40" s="21">
        <v>8</v>
      </c>
      <c r="Q40" s="21">
        <v>8</v>
      </c>
      <c r="R40" s="1">
        <v>12</v>
      </c>
      <c r="S40" s="1">
        <v>3</v>
      </c>
    </row>
    <row r="41" spans="1:19">
      <c r="A41" s="4">
        <v>17</v>
      </c>
      <c r="B41" s="1">
        <v>13</v>
      </c>
      <c r="C41" s="1">
        <v>13</v>
      </c>
      <c r="D41" s="1">
        <v>12</v>
      </c>
      <c r="E41" s="1">
        <v>16</v>
      </c>
      <c r="F41" s="1">
        <v>13</v>
      </c>
      <c r="G41" s="21">
        <v>28</v>
      </c>
      <c r="H41" s="21">
        <v>26</v>
      </c>
      <c r="I41" s="21">
        <v>15</v>
      </c>
      <c r="J41" s="21">
        <v>39</v>
      </c>
      <c r="K41" s="14">
        <v>1</v>
      </c>
      <c r="L41" s="1">
        <v>3</v>
      </c>
      <c r="M41" s="1">
        <v>2</v>
      </c>
      <c r="O41" s="1">
        <v>1</v>
      </c>
      <c r="P41" s="21">
        <v>4</v>
      </c>
      <c r="Q41" s="21">
        <v>1</v>
      </c>
      <c r="R41" s="1">
        <v>3</v>
      </c>
      <c r="S41" s="1">
        <v>12</v>
      </c>
    </row>
    <row r="42" spans="1:19">
      <c r="A42" s="4">
        <v>18</v>
      </c>
      <c r="B42" s="1">
        <v>38</v>
      </c>
      <c r="C42" s="1">
        <v>42</v>
      </c>
      <c r="D42" s="1">
        <v>38</v>
      </c>
      <c r="E42" s="1">
        <v>22</v>
      </c>
      <c r="F42" s="1">
        <v>13</v>
      </c>
      <c r="G42" s="21">
        <v>9</v>
      </c>
      <c r="H42" s="21">
        <v>6</v>
      </c>
      <c r="I42" s="21">
        <v>12</v>
      </c>
      <c r="J42" s="21">
        <v>33</v>
      </c>
      <c r="K42" s="14"/>
      <c r="N42" s="1">
        <v>1</v>
      </c>
      <c r="P42" s="21">
        <v>0</v>
      </c>
      <c r="Q42" s="21">
        <v>0</v>
      </c>
      <c r="R42" s="1">
        <v>0</v>
      </c>
      <c r="S42" s="1">
        <v>12</v>
      </c>
    </row>
    <row r="43" spans="1:19">
      <c r="A43" s="4">
        <v>19</v>
      </c>
      <c r="B43" s="1">
        <v>29</v>
      </c>
      <c r="C43" s="1">
        <v>22</v>
      </c>
      <c r="D43" s="1">
        <v>22</v>
      </c>
      <c r="E43" s="1">
        <v>21</v>
      </c>
      <c r="F43" s="1">
        <v>19</v>
      </c>
      <c r="G43" s="21">
        <v>21</v>
      </c>
      <c r="H43" s="21">
        <v>11</v>
      </c>
      <c r="I43" s="21">
        <v>9</v>
      </c>
      <c r="J43" s="21">
        <v>21</v>
      </c>
      <c r="K43" s="14"/>
      <c r="L43" s="1">
        <v>2</v>
      </c>
      <c r="M43" s="1">
        <v>2</v>
      </c>
      <c r="N43" s="1">
        <v>4</v>
      </c>
      <c r="O43" s="1">
        <v>3</v>
      </c>
      <c r="P43" s="21">
        <v>3</v>
      </c>
      <c r="Q43" s="21">
        <v>2</v>
      </c>
      <c r="R43" s="1">
        <v>2</v>
      </c>
      <c r="S43" s="1">
        <v>3</v>
      </c>
    </row>
    <row r="44" spans="1:19">
      <c r="A44" s="4">
        <v>20</v>
      </c>
      <c r="B44" s="1">
        <v>76</v>
      </c>
      <c r="C44" s="1">
        <v>65</v>
      </c>
      <c r="D44" s="1">
        <v>45</v>
      </c>
      <c r="E44" s="1">
        <v>111</v>
      </c>
      <c r="F44" s="1">
        <v>96</v>
      </c>
      <c r="G44" s="21">
        <v>90</v>
      </c>
      <c r="H44" s="21">
        <v>90</v>
      </c>
      <c r="I44" s="21">
        <v>72</v>
      </c>
      <c r="J44" s="21">
        <v>41</v>
      </c>
      <c r="K44" s="14">
        <v>1</v>
      </c>
      <c r="N44" s="1">
        <v>5</v>
      </c>
      <c r="O44" s="1">
        <v>6</v>
      </c>
      <c r="P44" s="21">
        <v>5</v>
      </c>
      <c r="Q44" s="21">
        <v>5</v>
      </c>
      <c r="R44" s="1">
        <v>5</v>
      </c>
      <c r="S44" s="1">
        <v>2</v>
      </c>
    </row>
    <row r="45" spans="1:19">
      <c r="A45" s="4">
        <v>21</v>
      </c>
      <c r="B45" s="1">
        <v>353</v>
      </c>
      <c r="C45" s="1">
        <v>354</v>
      </c>
      <c r="D45" s="1">
        <v>651</v>
      </c>
      <c r="E45" s="1">
        <v>651</v>
      </c>
      <c r="F45" s="1">
        <v>650</v>
      </c>
      <c r="G45" s="21">
        <v>588</v>
      </c>
      <c r="H45" s="21">
        <v>578</v>
      </c>
      <c r="I45" s="21">
        <v>444</v>
      </c>
      <c r="J45" s="21">
        <v>486</v>
      </c>
      <c r="K45" s="14">
        <v>33</v>
      </c>
      <c r="L45" s="1">
        <v>32</v>
      </c>
      <c r="M45" s="1">
        <v>32</v>
      </c>
      <c r="N45" s="1">
        <v>32</v>
      </c>
      <c r="O45" s="1">
        <v>31</v>
      </c>
      <c r="P45" s="21">
        <v>14</v>
      </c>
      <c r="Q45" s="21">
        <v>14</v>
      </c>
      <c r="R45" s="1">
        <v>11</v>
      </c>
      <c r="S45" s="1">
        <v>16</v>
      </c>
    </row>
    <row r="46" spans="1:19">
      <c r="A46" s="4">
        <v>22</v>
      </c>
      <c r="B46" s="1">
        <v>410</v>
      </c>
      <c r="C46" s="1">
        <v>430</v>
      </c>
      <c r="D46" s="1">
        <v>649</v>
      </c>
      <c r="E46" s="1">
        <v>557</v>
      </c>
      <c r="F46" s="1">
        <v>537</v>
      </c>
      <c r="G46" s="21">
        <v>516</v>
      </c>
      <c r="H46" s="21">
        <v>437</v>
      </c>
      <c r="I46" s="21">
        <v>455</v>
      </c>
      <c r="J46" s="21">
        <v>474</v>
      </c>
      <c r="K46" s="14">
        <v>33</v>
      </c>
      <c r="L46" s="1">
        <v>9</v>
      </c>
      <c r="M46" s="1">
        <v>7</v>
      </c>
      <c r="N46" s="1">
        <v>2</v>
      </c>
      <c r="O46" s="1">
        <v>5</v>
      </c>
      <c r="P46" s="21">
        <v>7</v>
      </c>
      <c r="Q46" s="21">
        <v>7</v>
      </c>
      <c r="R46" s="1">
        <v>9</v>
      </c>
      <c r="S46" s="1">
        <v>13</v>
      </c>
    </row>
    <row r="47" spans="1:19">
      <c r="A47" s="4">
        <v>23</v>
      </c>
      <c r="B47" s="1">
        <v>222</v>
      </c>
      <c r="C47" s="1">
        <v>159</v>
      </c>
      <c r="D47" s="1">
        <v>439</v>
      </c>
      <c r="E47" s="1">
        <v>245</v>
      </c>
      <c r="F47" s="1">
        <v>243</v>
      </c>
      <c r="G47" s="21">
        <v>230</v>
      </c>
      <c r="H47" s="21">
        <v>258</v>
      </c>
      <c r="I47" s="21">
        <v>256</v>
      </c>
      <c r="J47" s="21">
        <v>264</v>
      </c>
      <c r="K47" s="14"/>
      <c r="P47" s="21">
        <v>0</v>
      </c>
      <c r="Q47" s="21">
        <v>2</v>
      </c>
      <c r="R47" s="1">
        <v>2</v>
      </c>
      <c r="S47" s="1">
        <v>1</v>
      </c>
    </row>
    <row r="48" spans="1:19">
      <c r="A48" s="4">
        <v>24</v>
      </c>
      <c r="G48" s="21"/>
      <c r="I48" s="21">
        <v>14</v>
      </c>
      <c r="J48" s="21">
        <v>15</v>
      </c>
      <c r="K48" s="14"/>
      <c r="R48" s="1">
        <v>0</v>
      </c>
      <c r="S48" s="1">
        <v>0</v>
      </c>
    </row>
    <row r="49" spans="1:19">
      <c r="A49" s="4">
        <v>25</v>
      </c>
      <c r="G49" s="21"/>
      <c r="I49" s="21">
        <v>9</v>
      </c>
      <c r="J49" s="21">
        <v>15</v>
      </c>
      <c r="K49" s="14"/>
      <c r="R49" s="1">
        <v>7</v>
      </c>
      <c r="S49" s="1">
        <v>3</v>
      </c>
    </row>
    <row r="50" spans="1:19">
      <c r="A50" s="31" t="s">
        <v>7</v>
      </c>
      <c r="B50" s="32">
        <f>SUM(B51:B71)</f>
        <v>5695</v>
      </c>
      <c r="C50" s="32">
        <f t="shared" ref="C50:P50" si="5">SUM(C51:C71)</f>
        <v>5897</v>
      </c>
      <c r="D50" s="32">
        <f t="shared" si="5"/>
        <v>5804</v>
      </c>
      <c r="E50" s="32">
        <f t="shared" si="5"/>
        <v>5912</v>
      </c>
      <c r="F50" s="32">
        <f>SUM(F51:F71)</f>
        <v>5540</v>
      </c>
      <c r="G50" s="32">
        <f>SUM(G51:G71)</f>
        <v>5630</v>
      </c>
      <c r="H50" s="32">
        <f>SUM(H51:H71)</f>
        <v>5385</v>
      </c>
      <c r="I50" s="32">
        <f>SUM(I51:I71)</f>
        <v>5126</v>
      </c>
      <c r="J50" s="32">
        <f>SUM(J51:J71)</f>
        <v>4734</v>
      </c>
      <c r="K50" s="33">
        <f t="shared" si="5"/>
        <v>184</v>
      </c>
      <c r="L50" s="32">
        <f t="shared" si="5"/>
        <v>215</v>
      </c>
      <c r="M50" s="32">
        <f t="shared" si="5"/>
        <v>233</v>
      </c>
      <c r="N50" s="32">
        <f t="shared" si="5"/>
        <v>118</v>
      </c>
      <c r="O50" s="32">
        <f t="shared" si="5"/>
        <v>128</v>
      </c>
      <c r="P50" s="32">
        <f t="shared" si="5"/>
        <v>222</v>
      </c>
      <c r="Q50" s="32">
        <f>SUM(Q51:Q71)</f>
        <v>151</v>
      </c>
      <c r="R50" s="32">
        <f>SUM(R51:R71)</f>
        <v>230</v>
      </c>
      <c r="S50" s="32">
        <f>SUM(S51:S71)</f>
        <v>359</v>
      </c>
    </row>
    <row r="51" spans="1:19">
      <c r="A51" s="4">
        <v>1</v>
      </c>
      <c r="B51" s="1">
        <v>18</v>
      </c>
      <c r="C51" s="1">
        <v>20</v>
      </c>
      <c r="D51" s="1">
        <v>21</v>
      </c>
      <c r="E51" s="1">
        <v>13</v>
      </c>
      <c r="F51" s="1">
        <v>22</v>
      </c>
      <c r="G51" s="21">
        <v>24</v>
      </c>
      <c r="H51" s="21">
        <v>23</v>
      </c>
      <c r="I51" s="21">
        <v>21</v>
      </c>
      <c r="J51" s="21">
        <v>31</v>
      </c>
      <c r="K51" s="14">
        <v>10</v>
      </c>
      <c r="L51" s="1">
        <v>10</v>
      </c>
      <c r="M51" s="1">
        <v>8</v>
      </c>
      <c r="N51" s="1">
        <v>3</v>
      </c>
      <c r="O51" s="1">
        <v>6</v>
      </c>
      <c r="P51" s="21">
        <v>3</v>
      </c>
      <c r="Q51" s="21">
        <v>1</v>
      </c>
      <c r="R51" s="1">
        <v>3</v>
      </c>
      <c r="S51" s="1">
        <v>2</v>
      </c>
    </row>
    <row r="52" spans="1:19">
      <c r="A52" s="4">
        <v>2</v>
      </c>
      <c r="B52" s="1">
        <v>42</v>
      </c>
      <c r="C52" s="1">
        <v>63</v>
      </c>
      <c r="D52" s="1">
        <v>37</v>
      </c>
      <c r="E52" s="1">
        <v>37</v>
      </c>
      <c r="F52" s="1">
        <v>28</v>
      </c>
      <c r="G52" s="21">
        <v>33</v>
      </c>
      <c r="H52" s="21">
        <v>15</v>
      </c>
      <c r="I52" s="21">
        <v>20</v>
      </c>
      <c r="J52" s="21">
        <v>23</v>
      </c>
      <c r="K52" s="14">
        <v>4</v>
      </c>
      <c r="L52" s="1">
        <v>6</v>
      </c>
      <c r="M52" s="1">
        <v>3</v>
      </c>
      <c r="N52" s="1">
        <v>3</v>
      </c>
      <c r="P52" s="21">
        <v>2</v>
      </c>
      <c r="Q52" s="21">
        <v>2</v>
      </c>
      <c r="R52" s="1">
        <v>5</v>
      </c>
      <c r="S52" s="1">
        <v>7</v>
      </c>
    </row>
    <row r="53" spans="1:19">
      <c r="A53" s="4">
        <v>3</v>
      </c>
      <c r="B53" s="1">
        <v>14</v>
      </c>
      <c r="C53" s="1">
        <v>16</v>
      </c>
      <c r="D53" s="1">
        <v>13</v>
      </c>
      <c r="E53" s="1">
        <v>13</v>
      </c>
      <c r="F53" s="1">
        <v>13</v>
      </c>
      <c r="G53" s="21">
        <v>55</v>
      </c>
      <c r="H53" s="21">
        <v>19</v>
      </c>
      <c r="I53" s="21">
        <v>31</v>
      </c>
      <c r="J53" s="21">
        <v>37</v>
      </c>
      <c r="K53" s="14">
        <v>3</v>
      </c>
      <c r="L53" s="1">
        <v>3</v>
      </c>
      <c r="M53" s="1">
        <v>3</v>
      </c>
      <c r="N53" s="1">
        <v>3</v>
      </c>
      <c r="O53" s="1">
        <v>3</v>
      </c>
      <c r="P53" s="21">
        <v>3</v>
      </c>
      <c r="Q53" s="21">
        <v>2</v>
      </c>
      <c r="R53" s="1">
        <v>6</v>
      </c>
      <c r="S53" s="1">
        <v>8</v>
      </c>
    </row>
    <row r="54" spans="1:19">
      <c r="A54" s="4">
        <v>4</v>
      </c>
      <c r="B54" s="1">
        <v>332</v>
      </c>
      <c r="C54" s="1">
        <v>359</v>
      </c>
      <c r="D54" s="1">
        <v>350</v>
      </c>
      <c r="E54" s="1">
        <v>316</v>
      </c>
      <c r="F54" s="1">
        <v>320</v>
      </c>
      <c r="G54" s="21">
        <v>257</v>
      </c>
      <c r="H54" s="21">
        <v>300</v>
      </c>
      <c r="I54" s="21">
        <v>300</v>
      </c>
      <c r="J54" s="21">
        <v>299</v>
      </c>
      <c r="K54" s="14">
        <v>4</v>
      </c>
      <c r="L54" s="1">
        <v>4</v>
      </c>
      <c r="M54" s="1">
        <v>4</v>
      </c>
      <c r="O54" s="1">
        <v>2</v>
      </c>
      <c r="P54" s="21">
        <v>54</v>
      </c>
      <c r="Q54" s="21">
        <v>4</v>
      </c>
      <c r="R54" s="1">
        <v>4</v>
      </c>
      <c r="S54" s="1">
        <v>2</v>
      </c>
    </row>
    <row r="55" spans="1:19">
      <c r="A55" s="4">
        <v>5</v>
      </c>
      <c r="B55" s="1">
        <v>408</v>
      </c>
      <c r="C55" s="1">
        <v>438</v>
      </c>
      <c r="D55" s="1">
        <v>439</v>
      </c>
      <c r="E55" s="1">
        <v>455</v>
      </c>
      <c r="F55" s="1">
        <v>456</v>
      </c>
      <c r="G55" s="21">
        <v>420</v>
      </c>
      <c r="H55" s="21">
        <v>420</v>
      </c>
      <c r="I55" s="21">
        <v>328</v>
      </c>
      <c r="J55" s="21">
        <v>325</v>
      </c>
      <c r="K55" s="14">
        <v>12</v>
      </c>
      <c r="L55" s="1">
        <v>17</v>
      </c>
      <c r="M55" s="1">
        <v>17</v>
      </c>
      <c r="O55" s="1">
        <v>17</v>
      </c>
      <c r="P55" s="21">
        <v>7</v>
      </c>
      <c r="Q55" s="21">
        <v>7</v>
      </c>
      <c r="R55" s="1">
        <v>5</v>
      </c>
      <c r="S55" s="1">
        <v>3</v>
      </c>
    </row>
    <row r="56" spans="1:19">
      <c r="A56" s="4">
        <v>6</v>
      </c>
      <c r="B56" s="1">
        <v>558</v>
      </c>
      <c r="C56" s="1">
        <v>584</v>
      </c>
      <c r="D56" s="1">
        <v>550</v>
      </c>
      <c r="E56" s="1">
        <v>475</v>
      </c>
      <c r="F56" s="1">
        <v>473</v>
      </c>
      <c r="G56" s="21">
        <v>353</v>
      </c>
      <c r="H56" s="21">
        <v>360</v>
      </c>
      <c r="I56" s="21">
        <v>370</v>
      </c>
      <c r="J56" s="21">
        <v>325</v>
      </c>
      <c r="K56" s="14">
        <v>3</v>
      </c>
      <c r="L56" s="1">
        <v>13</v>
      </c>
      <c r="M56" s="1">
        <v>9</v>
      </c>
      <c r="N56" s="1">
        <v>10</v>
      </c>
      <c r="O56" s="1">
        <v>9</v>
      </c>
      <c r="P56" s="21">
        <v>6</v>
      </c>
      <c r="Q56" s="21">
        <v>6</v>
      </c>
      <c r="R56" s="1">
        <v>12</v>
      </c>
      <c r="S56" s="1">
        <v>9</v>
      </c>
    </row>
    <row r="57" spans="1:19">
      <c r="A57" s="4">
        <v>7</v>
      </c>
      <c r="B57" s="1">
        <v>354</v>
      </c>
      <c r="C57" s="1">
        <v>364</v>
      </c>
      <c r="D57" s="1">
        <v>321</v>
      </c>
      <c r="E57" s="1">
        <v>371</v>
      </c>
      <c r="F57" s="1">
        <v>351</v>
      </c>
      <c r="G57" s="21">
        <v>354</v>
      </c>
      <c r="H57" s="21">
        <v>299</v>
      </c>
      <c r="I57" s="21">
        <v>220</v>
      </c>
      <c r="J57" s="21">
        <v>199</v>
      </c>
      <c r="K57" s="14">
        <v>5</v>
      </c>
      <c r="L57" s="1">
        <v>9</v>
      </c>
      <c r="M57" s="1">
        <v>5</v>
      </c>
      <c r="N57" s="1">
        <v>7</v>
      </c>
      <c r="O57" s="1">
        <v>7</v>
      </c>
      <c r="P57" s="21">
        <v>4</v>
      </c>
      <c r="Q57" s="21">
        <v>6</v>
      </c>
      <c r="R57" s="1">
        <v>4</v>
      </c>
      <c r="S57" s="1">
        <v>10</v>
      </c>
    </row>
    <row r="58" spans="1:19">
      <c r="A58" s="4">
        <v>8</v>
      </c>
      <c r="B58" s="1">
        <v>836</v>
      </c>
      <c r="C58" s="1">
        <v>852</v>
      </c>
      <c r="D58" s="1">
        <v>822</v>
      </c>
      <c r="E58" s="1">
        <v>761</v>
      </c>
      <c r="F58" s="1">
        <v>753</v>
      </c>
      <c r="G58" s="21">
        <v>786</v>
      </c>
      <c r="H58" s="21">
        <v>572</v>
      </c>
      <c r="I58" s="21">
        <v>547</v>
      </c>
      <c r="J58" s="21">
        <v>601</v>
      </c>
      <c r="K58" s="14">
        <v>15</v>
      </c>
      <c r="L58" s="1">
        <v>13</v>
      </c>
      <c r="M58" s="1">
        <v>15</v>
      </c>
      <c r="N58" s="1">
        <v>13</v>
      </c>
      <c r="O58" s="1">
        <v>5</v>
      </c>
      <c r="P58" s="21">
        <v>5</v>
      </c>
      <c r="Q58" s="21">
        <v>8</v>
      </c>
      <c r="R58" s="1">
        <v>10</v>
      </c>
      <c r="S58" s="1">
        <v>11</v>
      </c>
    </row>
    <row r="59" spans="1:19">
      <c r="A59" s="4">
        <v>9</v>
      </c>
      <c r="B59" s="1">
        <v>642</v>
      </c>
      <c r="C59" s="1">
        <v>674</v>
      </c>
      <c r="D59" s="1">
        <v>702</v>
      </c>
      <c r="E59" s="1">
        <v>752</v>
      </c>
      <c r="F59" s="1">
        <v>752</v>
      </c>
      <c r="G59" s="21">
        <v>798</v>
      </c>
      <c r="H59" s="21">
        <v>765</v>
      </c>
      <c r="I59" s="21">
        <v>750</v>
      </c>
      <c r="J59" s="21">
        <v>661</v>
      </c>
      <c r="K59" s="14">
        <v>6</v>
      </c>
      <c r="L59" s="1">
        <v>4</v>
      </c>
      <c r="M59" s="1">
        <v>5</v>
      </c>
      <c r="P59" s="21">
        <v>3</v>
      </c>
      <c r="Q59" s="21">
        <v>3</v>
      </c>
      <c r="R59" s="1">
        <v>4</v>
      </c>
      <c r="S59" s="1">
        <v>5</v>
      </c>
    </row>
    <row r="60" spans="1:19">
      <c r="A60" s="4">
        <v>10</v>
      </c>
      <c r="B60" s="1">
        <v>356</v>
      </c>
      <c r="C60" s="1">
        <v>347</v>
      </c>
      <c r="D60" s="1">
        <v>408</v>
      </c>
      <c r="E60" s="1">
        <v>628</v>
      </c>
      <c r="F60" s="1">
        <v>634</v>
      </c>
      <c r="G60" s="21">
        <v>505</v>
      </c>
      <c r="H60" s="21">
        <v>499</v>
      </c>
      <c r="I60" s="21">
        <v>499</v>
      </c>
      <c r="J60" s="21">
        <v>316</v>
      </c>
      <c r="K60" s="14">
        <v>20</v>
      </c>
      <c r="L60" s="1">
        <v>18</v>
      </c>
      <c r="M60" s="1">
        <v>39</v>
      </c>
      <c r="O60" s="1">
        <v>6</v>
      </c>
      <c r="P60" s="21">
        <v>11</v>
      </c>
      <c r="Q60" s="21">
        <v>11</v>
      </c>
      <c r="R60" s="1">
        <v>11</v>
      </c>
      <c r="S60" s="1">
        <v>21</v>
      </c>
    </row>
    <row r="61" spans="1:19">
      <c r="A61" s="4">
        <v>11</v>
      </c>
      <c r="B61" s="1">
        <v>100</v>
      </c>
      <c r="C61" s="1">
        <v>106</v>
      </c>
      <c r="D61" s="1">
        <v>105</v>
      </c>
      <c r="E61" s="1">
        <v>75</v>
      </c>
      <c r="F61" s="1">
        <v>72</v>
      </c>
      <c r="G61" s="21">
        <v>41</v>
      </c>
      <c r="H61" s="21">
        <v>39</v>
      </c>
      <c r="I61" s="21">
        <v>11</v>
      </c>
      <c r="J61" s="21">
        <v>11</v>
      </c>
      <c r="K61" s="14">
        <v>5</v>
      </c>
      <c r="L61" s="1">
        <v>6</v>
      </c>
      <c r="M61" s="1">
        <v>6</v>
      </c>
      <c r="N61" s="1">
        <v>2</v>
      </c>
      <c r="O61" s="1">
        <v>3</v>
      </c>
      <c r="P61" s="21">
        <v>6</v>
      </c>
      <c r="Q61" s="21">
        <v>3</v>
      </c>
      <c r="R61" s="1">
        <v>6</v>
      </c>
      <c r="S61" s="1">
        <v>7</v>
      </c>
    </row>
    <row r="62" spans="1:19">
      <c r="A62" s="4">
        <v>12</v>
      </c>
      <c r="B62" s="1">
        <v>527</v>
      </c>
      <c r="C62" s="1">
        <v>507</v>
      </c>
      <c r="D62" s="1">
        <v>502</v>
      </c>
      <c r="E62" s="1">
        <v>434</v>
      </c>
      <c r="F62" s="1">
        <v>121</v>
      </c>
      <c r="G62" s="21">
        <v>396</v>
      </c>
      <c r="H62" s="21">
        <v>461</v>
      </c>
      <c r="I62" s="21">
        <v>409</v>
      </c>
      <c r="J62" s="21">
        <v>471</v>
      </c>
      <c r="K62" s="14">
        <v>37</v>
      </c>
      <c r="L62" s="1">
        <v>28</v>
      </c>
      <c r="M62" s="1">
        <v>27</v>
      </c>
      <c r="N62" s="1">
        <v>9</v>
      </c>
      <c r="O62" s="1">
        <v>2</v>
      </c>
      <c r="P62" s="21">
        <v>42</v>
      </c>
      <c r="Q62" s="21">
        <v>0</v>
      </c>
      <c r="R62" s="1">
        <v>8</v>
      </c>
      <c r="S62" s="1">
        <v>18</v>
      </c>
    </row>
    <row r="63" spans="1:19">
      <c r="A63" s="4">
        <v>13</v>
      </c>
      <c r="B63" s="1">
        <v>371</v>
      </c>
      <c r="C63" s="1">
        <v>415</v>
      </c>
      <c r="D63" s="1">
        <v>444</v>
      </c>
      <c r="E63" s="1">
        <v>586</v>
      </c>
      <c r="F63" s="1">
        <v>590</v>
      </c>
      <c r="G63" s="21">
        <v>513</v>
      </c>
      <c r="H63" s="21">
        <v>399</v>
      </c>
      <c r="I63" s="21">
        <v>421</v>
      </c>
      <c r="J63" s="21">
        <v>516</v>
      </c>
      <c r="K63" s="14">
        <v>49</v>
      </c>
      <c r="L63" s="1">
        <v>70</v>
      </c>
      <c r="M63" s="1">
        <v>69</v>
      </c>
      <c r="N63" s="1">
        <v>39</v>
      </c>
      <c r="O63" s="1">
        <v>37</v>
      </c>
      <c r="P63" s="21">
        <v>54</v>
      </c>
      <c r="Q63" s="21">
        <v>73</v>
      </c>
      <c r="R63" s="1">
        <v>123</v>
      </c>
      <c r="S63" s="1">
        <v>161</v>
      </c>
    </row>
    <row r="64" spans="1:19">
      <c r="A64" s="4">
        <v>14</v>
      </c>
      <c r="B64" s="1">
        <v>518</v>
      </c>
      <c r="C64" s="1">
        <v>527</v>
      </c>
      <c r="D64" s="1">
        <v>533</v>
      </c>
      <c r="E64" s="1">
        <v>544</v>
      </c>
      <c r="F64" s="1">
        <v>527</v>
      </c>
      <c r="G64" s="21">
        <v>561</v>
      </c>
      <c r="H64" s="21">
        <v>667</v>
      </c>
      <c r="I64" s="21">
        <v>619</v>
      </c>
      <c r="J64" s="21">
        <v>242</v>
      </c>
      <c r="K64" s="14">
        <v>4</v>
      </c>
      <c r="L64" s="1">
        <v>6</v>
      </c>
      <c r="M64" s="1">
        <v>14</v>
      </c>
      <c r="N64" s="1">
        <v>27</v>
      </c>
      <c r="O64" s="1">
        <v>22</v>
      </c>
      <c r="P64" s="21">
        <v>20</v>
      </c>
      <c r="Q64" s="21">
        <v>4</v>
      </c>
      <c r="R64" s="1">
        <v>4</v>
      </c>
      <c r="S64" s="1">
        <v>48</v>
      </c>
    </row>
    <row r="65" spans="1:19">
      <c r="A65" s="4">
        <v>15</v>
      </c>
      <c r="B65" s="1">
        <v>17</v>
      </c>
      <c r="C65" s="1">
        <v>20</v>
      </c>
      <c r="D65" s="1">
        <v>23</v>
      </c>
      <c r="E65" s="1">
        <v>25</v>
      </c>
      <c r="F65" s="1">
        <v>23</v>
      </c>
      <c r="G65" s="21">
        <v>30</v>
      </c>
      <c r="H65" s="21">
        <v>3</v>
      </c>
      <c r="I65" s="21">
        <v>3</v>
      </c>
      <c r="J65" s="21">
        <v>64</v>
      </c>
      <c r="K65" s="14">
        <v>1</v>
      </c>
      <c r="L65" s="1">
        <v>2</v>
      </c>
      <c r="M65" s="1">
        <v>3</v>
      </c>
      <c r="N65" s="1">
        <v>1</v>
      </c>
      <c r="O65" s="1">
        <v>3</v>
      </c>
      <c r="P65" s="21">
        <v>2</v>
      </c>
      <c r="Q65" s="21">
        <v>1</v>
      </c>
      <c r="R65" s="1">
        <v>1</v>
      </c>
      <c r="S65" s="1">
        <v>13</v>
      </c>
    </row>
    <row r="66" spans="1:19">
      <c r="A66" s="28">
        <v>16</v>
      </c>
      <c r="B66" s="14">
        <v>602</v>
      </c>
      <c r="C66" s="26">
        <v>605</v>
      </c>
      <c r="D66" s="26">
        <v>534</v>
      </c>
      <c r="E66" s="26">
        <v>427</v>
      </c>
      <c r="F66" s="26">
        <v>405</v>
      </c>
      <c r="G66" s="27">
        <v>504</v>
      </c>
      <c r="H66" s="35">
        <v>494</v>
      </c>
      <c r="I66" s="21">
        <v>494</v>
      </c>
      <c r="J66" s="21">
        <v>514</v>
      </c>
      <c r="K66" s="14">
        <v>6</v>
      </c>
      <c r="L66" s="26">
        <v>6</v>
      </c>
      <c r="M66" s="26">
        <v>6</v>
      </c>
      <c r="N66" s="26">
        <v>1</v>
      </c>
      <c r="O66" s="26">
        <v>6</v>
      </c>
      <c r="P66" s="27">
        <v>0</v>
      </c>
      <c r="Q66" s="27">
        <v>0</v>
      </c>
      <c r="R66" s="1">
        <v>0</v>
      </c>
      <c r="S66" s="1">
        <v>1</v>
      </c>
    </row>
    <row r="67" spans="1:19">
      <c r="A67" s="28">
        <v>17</v>
      </c>
      <c r="B67" s="14">
        <v>0</v>
      </c>
      <c r="C67" s="26">
        <v>0</v>
      </c>
      <c r="D67" s="26">
        <v>0</v>
      </c>
      <c r="E67" s="26">
        <v>0</v>
      </c>
      <c r="F67" s="26">
        <v>0</v>
      </c>
      <c r="G67" s="26">
        <v>0</v>
      </c>
      <c r="H67" s="35">
        <v>7</v>
      </c>
      <c r="I67" s="21">
        <v>28</v>
      </c>
      <c r="J67" s="21">
        <v>33</v>
      </c>
      <c r="K67" s="14">
        <v>0</v>
      </c>
      <c r="L67" s="26">
        <v>0</v>
      </c>
      <c r="M67" s="26">
        <v>0</v>
      </c>
      <c r="N67" s="26">
        <v>0</v>
      </c>
      <c r="O67" s="26">
        <v>0</v>
      </c>
      <c r="P67" s="26">
        <v>0</v>
      </c>
      <c r="Q67" s="27">
        <v>0</v>
      </c>
      <c r="R67" s="1">
        <v>17</v>
      </c>
      <c r="S67" s="1">
        <v>16</v>
      </c>
    </row>
    <row r="68" spans="1:19">
      <c r="A68" s="28">
        <v>18</v>
      </c>
      <c r="B68" s="14">
        <v>0</v>
      </c>
      <c r="C68" s="26">
        <v>0</v>
      </c>
      <c r="D68" s="26">
        <v>0</v>
      </c>
      <c r="E68" s="26">
        <v>0</v>
      </c>
      <c r="F68" s="26">
        <v>0</v>
      </c>
      <c r="G68" s="26">
        <v>0</v>
      </c>
      <c r="H68" s="35">
        <v>8</v>
      </c>
      <c r="I68" s="21">
        <v>10</v>
      </c>
      <c r="J68" s="21">
        <v>16</v>
      </c>
      <c r="K68" s="14">
        <v>0</v>
      </c>
      <c r="L68" s="26">
        <v>0</v>
      </c>
      <c r="M68" s="26">
        <v>0</v>
      </c>
      <c r="N68" s="26">
        <v>0</v>
      </c>
      <c r="O68" s="26">
        <v>0</v>
      </c>
      <c r="P68" s="26">
        <v>0</v>
      </c>
      <c r="Q68" s="27">
        <v>0</v>
      </c>
      <c r="R68" s="1">
        <v>2</v>
      </c>
      <c r="S68" s="1">
        <v>5</v>
      </c>
    </row>
    <row r="69" spans="1:19">
      <c r="A69" s="28">
        <v>19</v>
      </c>
      <c r="B69" s="14">
        <v>0</v>
      </c>
      <c r="C69" s="26">
        <v>0</v>
      </c>
      <c r="D69" s="26">
        <v>0</v>
      </c>
      <c r="E69" s="26">
        <v>0</v>
      </c>
      <c r="F69" s="26">
        <v>0</v>
      </c>
      <c r="G69" s="26">
        <v>0</v>
      </c>
      <c r="H69" s="35">
        <v>20</v>
      </c>
      <c r="I69" s="21">
        <v>27</v>
      </c>
      <c r="J69" s="21">
        <v>27</v>
      </c>
      <c r="K69" s="14">
        <v>0</v>
      </c>
      <c r="L69" s="26">
        <v>0</v>
      </c>
      <c r="M69" s="26">
        <v>0</v>
      </c>
      <c r="N69" s="26">
        <v>0</v>
      </c>
      <c r="O69" s="26">
        <v>0</v>
      </c>
      <c r="P69" s="26">
        <v>0</v>
      </c>
      <c r="Q69" s="27">
        <v>1</v>
      </c>
      <c r="R69" s="1">
        <v>1</v>
      </c>
      <c r="S69" s="1">
        <v>1</v>
      </c>
    </row>
    <row r="70" spans="1:19">
      <c r="A70" s="28">
        <v>20</v>
      </c>
      <c r="B70" s="14">
        <v>0</v>
      </c>
      <c r="C70" s="26">
        <v>0</v>
      </c>
      <c r="D70" s="26">
        <v>0</v>
      </c>
      <c r="E70" s="26">
        <v>0</v>
      </c>
      <c r="F70" s="26">
        <v>0</v>
      </c>
      <c r="G70" s="26">
        <v>0</v>
      </c>
      <c r="H70" s="35">
        <v>8</v>
      </c>
      <c r="I70" s="21">
        <v>9</v>
      </c>
      <c r="J70" s="21">
        <v>14</v>
      </c>
      <c r="K70" s="14">
        <v>0</v>
      </c>
      <c r="L70" s="26">
        <v>0</v>
      </c>
      <c r="M70" s="26">
        <v>0</v>
      </c>
      <c r="N70" s="26">
        <v>0</v>
      </c>
      <c r="O70" s="26">
        <v>0</v>
      </c>
      <c r="P70" s="26">
        <v>0</v>
      </c>
      <c r="Q70" s="27">
        <v>8</v>
      </c>
      <c r="R70" s="1">
        <v>2</v>
      </c>
      <c r="S70" s="1">
        <v>8</v>
      </c>
    </row>
    <row r="71" spans="1:19">
      <c r="A71" s="34">
        <v>21</v>
      </c>
      <c r="B71" s="15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36">
        <v>7</v>
      </c>
      <c r="I71" s="21">
        <v>9</v>
      </c>
      <c r="J71" s="21">
        <v>9</v>
      </c>
      <c r="K71" s="15">
        <v>0</v>
      </c>
      <c r="L71" s="12">
        <v>0</v>
      </c>
      <c r="M71" s="12">
        <v>0</v>
      </c>
      <c r="N71" s="12">
        <v>0</v>
      </c>
      <c r="O71" s="12">
        <v>0</v>
      </c>
      <c r="P71" s="12">
        <v>0</v>
      </c>
      <c r="Q71" s="22">
        <v>11</v>
      </c>
      <c r="R71" s="1">
        <v>2</v>
      </c>
      <c r="S71" s="1">
        <v>3</v>
      </c>
    </row>
    <row r="72" spans="1:19">
      <c r="A72" s="61" t="s">
        <v>0</v>
      </c>
      <c r="B72" s="61"/>
      <c r="C72" s="61"/>
      <c r="D72" s="61"/>
      <c r="E72" s="61"/>
      <c r="F72" s="61"/>
      <c r="G72" s="23"/>
      <c r="H72" s="23"/>
      <c r="K72" s="62" t="s">
        <v>1</v>
      </c>
      <c r="L72" s="62"/>
      <c r="M72" s="62"/>
      <c r="N72" s="62"/>
      <c r="O72" s="62"/>
      <c r="P72" s="25"/>
      <c r="Q72" s="25"/>
    </row>
    <row r="73" spans="1:19" ht="15.75" customHeight="1">
      <c r="A73" s="3" t="s">
        <v>2</v>
      </c>
      <c r="B73" s="6">
        <v>2013</v>
      </c>
      <c r="C73" s="6">
        <v>2014</v>
      </c>
      <c r="D73" s="6">
        <v>2015</v>
      </c>
      <c r="E73" s="6">
        <v>2016</v>
      </c>
      <c r="F73" s="16">
        <v>2017</v>
      </c>
      <c r="G73" s="23">
        <v>2018</v>
      </c>
      <c r="H73" s="23">
        <v>2019</v>
      </c>
      <c r="I73" s="23">
        <v>2020</v>
      </c>
      <c r="J73" s="23">
        <v>2021</v>
      </c>
      <c r="K73" s="6">
        <v>2013</v>
      </c>
      <c r="L73" s="6">
        <v>2014</v>
      </c>
      <c r="M73" s="6">
        <v>2015</v>
      </c>
      <c r="N73" s="6">
        <v>2016</v>
      </c>
      <c r="O73" s="16">
        <v>2017</v>
      </c>
      <c r="P73" s="37">
        <v>2018</v>
      </c>
      <c r="Q73" s="16">
        <v>2019</v>
      </c>
      <c r="R73" s="37">
        <v>2020</v>
      </c>
      <c r="S73" s="1">
        <v>2021</v>
      </c>
    </row>
    <row r="74" spans="1:19">
      <c r="A74" s="31" t="s">
        <v>23</v>
      </c>
      <c r="B74" s="32">
        <f>SUM(B75:B102)</f>
        <v>16718</v>
      </c>
      <c r="C74" s="32">
        <f t="shared" ref="C74:O74" si="6">SUM(C75:C102)</f>
        <v>17047</v>
      </c>
      <c r="D74" s="32">
        <f t="shared" si="6"/>
        <v>15878</v>
      </c>
      <c r="E74" s="32">
        <f t="shared" si="6"/>
        <v>18547</v>
      </c>
      <c r="F74" s="32">
        <f t="shared" si="6"/>
        <v>17929</v>
      </c>
      <c r="G74" s="32">
        <f t="shared" ref="G74" si="7">SUM(G75:G102)</f>
        <v>15741</v>
      </c>
      <c r="H74" s="32">
        <f>SUM(H75:H102)</f>
        <v>11366</v>
      </c>
      <c r="I74" s="32">
        <f>SUM(I75:I102)</f>
        <v>10930</v>
      </c>
      <c r="J74" s="32">
        <f>SUM(J75:J102)</f>
        <v>11451</v>
      </c>
      <c r="K74" s="33">
        <f t="shared" si="6"/>
        <v>225</v>
      </c>
      <c r="L74" s="32">
        <f t="shared" si="6"/>
        <v>212</v>
      </c>
      <c r="M74" s="32">
        <f t="shared" si="6"/>
        <v>369</v>
      </c>
      <c r="N74" s="32">
        <f t="shared" si="6"/>
        <v>470</v>
      </c>
      <c r="O74" s="32">
        <f t="shared" si="6"/>
        <v>286</v>
      </c>
      <c r="P74" s="32">
        <f>SUM(P75:P102)</f>
        <v>294</v>
      </c>
      <c r="Q74" s="32">
        <f t="shared" ref="Q74:S74" si="8">SUM(Q75:Q102)</f>
        <v>294</v>
      </c>
      <c r="R74" s="32">
        <f t="shared" si="8"/>
        <v>314</v>
      </c>
      <c r="S74" s="32">
        <f t="shared" si="8"/>
        <v>349</v>
      </c>
    </row>
    <row r="75" spans="1:19">
      <c r="A75" s="4">
        <v>1</v>
      </c>
      <c r="B75" s="1">
        <v>37</v>
      </c>
      <c r="C75" s="1">
        <v>58</v>
      </c>
      <c r="D75" s="1">
        <v>54</v>
      </c>
      <c r="E75" s="1">
        <v>54</v>
      </c>
      <c r="F75" s="1">
        <v>55</v>
      </c>
      <c r="G75" s="21">
        <v>43</v>
      </c>
      <c r="H75" s="21">
        <v>48</v>
      </c>
      <c r="I75" s="21">
        <v>49</v>
      </c>
      <c r="J75" s="54">
        <v>38</v>
      </c>
      <c r="K75" s="14">
        <v>2</v>
      </c>
      <c r="L75" s="26">
        <v>3</v>
      </c>
      <c r="M75" s="26">
        <v>2</v>
      </c>
      <c r="N75" s="26">
        <v>2</v>
      </c>
      <c r="O75" s="26">
        <v>2</v>
      </c>
      <c r="P75" s="27">
        <v>2</v>
      </c>
      <c r="Q75" s="27">
        <v>12</v>
      </c>
      <c r="R75" s="1">
        <v>19</v>
      </c>
      <c r="S75" s="54">
        <v>19</v>
      </c>
    </row>
    <row r="76" spans="1:19">
      <c r="A76" s="4">
        <v>2</v>
      </c>
      <c r="B76" s="1">
        <v>748</v>
      </c>
      <c r="C76" s="1">
        <v>748</v>
      </c>
      <c r="D76" s="1">
        <v>483</v>
      </c>
      <c r="E76" s="1">
        <v>483</v>
      </c>
      <c r="F76" s="1">
        <v>291</v>
      </c>
      <c r="G76" s="21">
        <v>327</v>
      </c>
      <c r="H76" s="21">
        <v>273</v>
      </c>
      <c r="I76" s="21">
        <v>244</v>
      </c>
      <c r="J76" s="54">
        <v>228</v>
      </c>
      <c r="K76" s="14">
        <v>5</v>
      </c>
      <c r="L76" s="26">
        <v>5</v>
      </c>
      <c r="M76" s="26">
        <v>9</v>
      </c>
      <c r="N76" s="26">
        <v>10</v>
      </c>
      <c r="O76" s="26">
        <v>7</v>
      </c>
      <c r="P76" s="27">
        <v>9</v>
      </c>
      <c r="Q76" s="27">
        <v>7</v>
      </c>
      <c r="R76" s="1">
        <v>7</v>
      </c>
      <c r="S76" s="54">
        <v>9</v>
      </c>
    </row>
    <row r="77" spans="1:19">
      <c r="A77" s="4">
        <v>3</v>
      </c>
      <c r="B77" s="1">
        <v>18</v>
      </c>
      <c r="C77" s="1">
        <v>18</v>
      </c>
      <c r="D77" s="1">
        <v>12</v>
      </c>
      <c r="E77" s="1">
        <v>19</v>
      </c>
      <c r="F77" s="1">
        <v>26</v>
      </c>
      <c r="G77" s="21">
        <v>38</v>
      </c>
      <c r="H77" s="21">
        <v>30</v>
      </c>
      <c r="I77" s="21">
        <v>35</v>
      </c>
      <c r="J77" s="54">
        <v>7</v>
      </c>
      <c r="K77" s="14">
        <v>1</v>
      </c>
      <c r="L77" s="26">
        <v>1</v>
      </c>
      <c r="M77" s="26">
        <v>1</v>
      </c>
      <c r="N77" s="26">
        <v>2</v>
      </c>
      <c r="O77" s="26">
        <v>4</v>
      </c>
      <c r="P77" s="27">
        <v>4</v>
      </c>
      <c r="Q77" s="27">
        <v>1</v>
      </c>
      <c r="R77" s="1">
        <v>1</v>
      </c>
      <c r="S77" s="54">
        <v>3</v>
      </c>
    </row>
    <row r="78" spans="1:19">
      <c r="A78" s="4">
        <v>4</v>
      </c>
      <c r="B78" s="1">
        <v>426</v>
      </c>
      <c r="C78" s="1">
        <v>489</v>
      </c>
      <c r="D78" s="1">
        <v>506</v>
      </c>
      <c r="E78" s="1">
        <v>422</v>
      </c>
      <c r="F78" s="1">
        <v>330</v>
      </c>
      <c r="G78" s="21">
        <v>298</v>
      </c>
      <c r="H78" s="21">
        <v>273</v>
      </c>
      <c r="I78" s="21">
        <v>250</v>
      </c>
      <c r="J78" s="54">
        <v>271</v>
      </c>
      <c r="K78" s="14">
        <v>3</v>
      </c>
      <c r="L78" s="26">
        <v>3</v>
      </c>
      <c r="M78" s="26">
        <v>15</v>
      </c>
      <c r="N78" s="26">
        <v>13</v>
      </c>
      <c r="O78" s="26">
        <v>14</v>
      </c>
      <c r="P78" s="27">
        <v>15</v>
      </c>
      <c r="Q78" s="27">
        <v>17</v>
      </c>
      <c r="R78" s="1">
        <v>16</v>
      </c>
      <c r="S78" s="54">
        <v>21</v>
      </c>
    </row>
    <row r="79" spans="1:19">
      <c r="A79" s="4">
        <v>5</v>
      </c>
      <c r="B79" s="1">
        <v>2412</v>
      </c>
      <c r="C79" s="1">
        <v>2341</v>
      </c>
      <c r="D79" s="1">
        <v>2303</v>
      </c>
      <c r="E79" s="1">
        <v>1925</v>
      </c>
      <c r="F79" s="1">
        <v>990</v>
      </c>
      <c r="G79" s="21">
        <v>485</v>
      </c>
      <c r="H79" s="21">
        <v>553</v>
      </c>
      <c r="I79" s="21">
        <v>578</v>
      </c>
      <c r="J79" s="55">
        <v>688</v>
      </c>
      <c r="K79" s="14">
        <v>54</v>
      </c>
      <c r="L79" s="26">
        <v>53</v>
      </c>
      <c r="M79" s="26">
        <v>50</v>
      </c>
      <c r="N79" s="26">
        <v>53</v>
      </c>
      <c r="O79" s="26">
        <v>10</v>
      </c>
      <c r="P79" s="27">
        <v>19</v>
      </c>
      <c r="Q79" s="27">
        <v>7</v>
      </c>
      <c r="R79" s="1">
        <v>10</v>
      </c>
      <c r="S79" s="55">
        <v>38</v>
      </c>
    </row>
    <row r="80" spans="1:19">
      <c r="A80" s="4">
        <v>6</v>
      </c>
      <c r="B80" s="1">
        <v>9</v>
      </c>
      <c r="C80" s="1">
        <v>10</v>
      </c>
      <c r="D80" s="1">
        <v>9</v>
      </c>
      <c r="E80" s="1">
        <v>9</v>
      </c>
      <c r="F80" s="1">
        <v>4</v>
      </c>
      <c r="G80" s="21">
        <v>5</v>
      </c>
      <c r="H80" s="21">
        <v>5</v>
      </c>
      <c r="I80" s="21">
        <v>7</v>
      </c>
      <c r="J80" s="54">
        <v>12</v>
      </c>
      <c r="K80" s="14">
        <v>1</v>
      </c>
      <c r="L80" s="26">
        <v>1</v>
      </c>
      <c r="M80" s="26">
        <v>2</v>
      </c>
      <c r="N80" s="26">
        <v>2</v>
      </c>
      <c r="O80" s="26">
        <v>2</v>
      </c>
      <c r="P80" s="27">
        <v>1</v>
      </c>
      <c r="Q80" s="27">
        <v>4</v>
      </c>
      <c r="R80" s="1">
        <v>2</v>
      </c>
      <c r="S80" s="54">
        <v>7</v>
      </c>
    </row>
    <row r="81" spans="1:19">
      <c r="A81" s="4">
        <v>7</v>
      </c>
      <c r="B81" s="1">
        <v>22</v>
      </c>
      <c r="C81" s="1">
        <v>22</v>
      </c>
      <c r="D81" s="1">
        <v>16</v>
      </c>
      <c r="E81" s="1">
        <v>16</v>
      </c>
      <c r="F81" s="1">
        <v>18</v>
      </c>
      <c r="G81" s="21">
        <v>20</v>
      </c>
      <c r="H81" s="21">
        <v>16</v>
      </c>
      <c r="I81" s="21">
        <v>22</v>
      </c>
      <c r="J81" s="55">
        <v>17</v>
      </c>
      <c r="K81" s="14">
        <v>2</v>
      </c>
      <c r="L81" s="26">
        <v>2</v>
      </c>
      <c r="M81" s="26"/>
      <c r="N81" s="26">
        <v>1</v>
      </c>
      <c r="O81" s="26">
        <v>1</v>
      </c>
      <c r="P81" s="27">
        <v>2</v>
      </c>
      <c r="Q81" s="27">
        <v>2</v>
      </c>
      <c r="R81" s="1">
        <v>1</v>
      </c>
      <c r="S81" s="55">
        <v>1</v>
      </c>
    </row>
    <row r="82" spans="1:19">
      <c r="A82" s="4">
        <v>8</v>
      </c>
      <c r="B82" s="1">
        <v>348</v>
      </c>
      <c r="C82" s="1">
        <v>499</v>
      </c>
      <c r="D82" s="1">
        <v>717</v>
      </c>
      <c r="E82" s="1">
        <v>658</v>
      </c>
      <c r="F82" s="1">
        <v>703</v>
      </c>
      <c r="G82" s="21">
        <v>315</v>
      </c>
      <c r="H82" s="21">
        <v>320</v>
      </c>
      <c r="I82" s="21">
        <v>386</v>
      </c>
      <c r="J82" s="54">
        <v>348</v>
      </c>
      <c r="K82" s="14">
        <v>7</v>
      </c>
      <c r="L82" s="26">
        <v>7</v>
      </c>
      <c r="M82" s="26">
        <v>2</v>
      </c>
      <c r="N82" s="26">
        <v>2</v>
      </c>
      <c r="O82" s="26">
        <v>2</v>
      </c>
      <c r="P82" s="27">
        <v>2</v>
      </c>
      <c r="Q82" s="27">
        <v>2</v>
      </c>
      <c r="R82" s="1">
        <v>11</v>
      </c>
      <c r="S82" s="54">
        <v>9</v>
      </c>
    </row>
    <row r="83" spans="1:19">
      <c r="A83" s="4">
        <v>9</v>
      </c>
      <c r="B83" s="1">
        <v>1865</v>
      </c>
      <c r="C83" s="1">
        <v>1871</v>
      </c>
      <c r="D83" s="1">
        <v>1581</v>
      </c>
      <c r="E83" s="1">
        <v>1530</v>
      </c>
      <c r="F83" s="1">
        <v>1601</v>
      </c>
      <c r="G83" s="21">
        <v>1586</v>
      </c>
      <c r="H83" s="21">
        <v>1431</v>
      </c>
      <c r="I83" s="21">
        <v>1429</v>
      </c>
      <c r="J83" s="55">
        <v>1331</v>
      </c>
      <c r="K83" s="14">
        <v>16</v>
      </c>
      <c r="L83" s="26">
        <v>16</v>
      </c>
      <c r="M83" s="26">
        <v>15</v>
      </c>
      <c r="N83" s="26">
        <v>15</v>
      </c>
      <c r="O83" s="26">
        <v>0</v>
      </c>
      <c r="P83" s="27">
        <v>0</v>
      </c>
      <c r="Q83" s="27">
        <v>0</v>
      </c>
      <c r="R83" s="1">
        <v>0</v>
      </c>
      <c r="S83" s="55">
        <v>10</v>
      </c>
    </row>
    <row r="84" spans="1:19">
      <c r="A84" s="4">
        <v>10</v>
      </c>
      <c r="B84" s="1">
        <v>619</v>
      </c>
      <c r="C84" s="1">
        <v>619</v>
      </c>
      <c r="D84" s="1">
        <v>316</v>
      </c>
      <c r="E84" s="1">
        <v>315</v>
      </c>
      <c r="F84" s="1">
        <v>363</v>
      </c>
      <c r="G84" s="21">
        <v>307</v>
      </c>
      <c r="H84" s="21">
        <v>352</v>
      </c>
      <c r="I84" s="21">
        <v>328</v>
      </c>
      <c r="J84" s="54">
        <v>211</v>
      </c>
      <c r="K84" s="14">
        <v>12</v>
      </c>
      <c r="L84" s="26">
        <v>12</v>
      </c>
      <c r="M84" s="26">
        <v>11</v>
      </c>
      <c r="N84" s="26">
        <v>12</v>
      </c>
      <c r="O84" s="26">
        <v>5</v>
      </c>
      <c r="P84" s="27">
        <v>4</v>
      </c>
      <c r="Q84" s="27">
        <v>12</v>
      </c>
      <c r="R84" s="1">
        <v>12</v>
      </c>
      <c r="S84" s="54">
        <v>2</v>
      </c>
    </row>
    <row r="85" spans="1:19">
      <c r="A85" s="4">
        <v>11</v>
      </c>
      <c r="B85" s="1">
        <v>1067</v>
      </c>
      <c r="C85" s="1">
        <v>1067</v>
      </c>
      <c r="D85" s="1">
        <v>1082</v>
      </c>
      <c r="E85" s="1">
        <v>1051</v>
      </c>
      <c r="F85" s="1">
        <v>1168</v>
      </c>
      <c r="G85" s="21">
        <v>1374</v>
      </c>
      <c r="H85" s="21">
        <v>554</v>
      </c>
      <c r="I85" s="21">
        <v>494</v>
      </c>
      <c r="J85" s="55">
        <v>507</v>
      </c>
      <c r="K85" s="14">
        <v>11</v>
      </c>
      <c r="L85" s="26">
        <v>11</v>
      </c>
      <c r="M85" s="26">
        <v>12</v>
      </c>
      <c r="N85" s="26">
        <v>12</v>
      </c>
      <c r="O85" s="26">
        <v>18</v>
      </c>
      <c r="P85" s="27">
        <v>44</v>
      </c>
      <c r="Q85" s="27">
        <v>21</v>
      </c>
      <c r="R85" s="1">
        <v>16</v>
      </c>
      <c r="S85" s="55">
        <v>16</v>
      </c>
    </row>
    <row r="86" spans="1:19">
      <c r="A86" s="4">
        <v>12</v>
      </c>
      <c r="B86" s="1">
        <v>810</v>
      </c>
      <c r="C86" s="1">
        <v>860</v>
      </c>
      <c r="D86" s="1">
        <v>797</v>
      </c>
      <c r="E86" s="1">
        <v>712</v>
      </c>
      <c r="F86" s="1">
        <v>724</v>
      </c>
      <c r="G86" s="21">
        <v>712</v>
      </c>
      <c r="H86" s="21">
        <v>626</v>
      </c>
      <c r="I86" s="21">
        <v>568</v>
      </c>
      <c r="J86" s="55">
        <v>598</v>
      </c>
      <c r="K86" s="14">
        <v>6</v>
      </c>
      <c r="L86" s="26">
        <v>10</v>
      </c>
      <c r="M86" s="26">
        <v>17</v>
      </c>
      <c r="N86" s="26">
        <v>21</v>
      </c>
      <c r="O86" s="26">
        <v>22</v>
      </c>
      <c r="P86" s="27">
        <v>14</v>
      </c>
      <c r="Q86" s="27">
        <v>5</v>
      </c>
      <c r="R86" s="1">
        <v>27</v>
      </c>
      <c r="S86" s="55">
        <v>21</v>
      </c>
    </row>
    <row r="87" spans="1:19">
      <c r="A87" s="4">
        <v>13</v>
      </c>
      <c r="B87" s="1">
        <v>437</v>
      </c>
      <c r="C87" s="1">
        <v>437</v>
      </c>
      <c r="D87" s="1">
        <v>125</v>
      </c>
      <c r="E87" s="1">
        <v>137</v>
      </c>
      <c r="F87" s="1">
        <v>280</v>
      </c>
      <c r="G87" s="21">
        <v>281</v>
      </c>
      <c r="H87" s="21">
        <v>242</v>
      </c>
      <c r="I87" s="21">
        <v>165</v>
      </c>
      <c r="J87" s="55">
        <v>164</v>
      </c>
      <c r="K87" s="14">
        <v>5</v>
      </c>
      <c r="L87" s="26">
        <v>5</v>
      </c>
      <c r="M87" s="26"/>
      <c r="N87" s="26">
        <v>0</v>
      </c>
      <c r="O87" s="26">
        <v>0</v>
      </c>
      <c r="P87" s="27">
        <v>0</v>
      </c>
      <c r="Q87" s="27">
        <v>0</v>
      </c>
      <c r="R87" s="1">
        <v>2</v>
      </c>
      <c r="S87" s="55">
        <v>2</v>
      </c>
    </row>
    <row r="88" spans="1:19">
      <c r="A88" s="4">
        <v>14</v>
      </c>
      <c r="B88" s="1">
        <v>464</v>
      </c>
      <c r="C88" s="1">
        <v>63</v>
      </c>
      <c r="D88" s="1">
        <v>23</v>
      </c>
      <c r="E88" s="1">
        <v>52</v>
      </c>
      <c r="F88" s="1">
        <v>63</v>
      </c>
      <c r="G88" s="21">
        <v>86</v>
      </c>
      <c r="H88" s="21">
        <v>65</v>
      </c>
      <c r="I88" s="21">
        <v>59</v>
      </c>
      <c r="J88" s="55">
        <v>150</v>
      </c>
      <c r="K88" s="14">
        <v>6</v>
      </c>
      <c r="L88" s="26"/>
      <c r="M88" s="26"/>
      <c r="N88" s="26">
        <v>0</v>
      </c>
      <c r="O88" s="26">
        <v>2</v>
      </c>
      <c r="P88" s="27">
        <v>1</v>
      </c>
      <c r="Q88" s="27">
        <v>2</v>
      </c>
      <c r="R88" s="1">
        <v>7</v>
      </c>
      <c r="S88" s="55">
        <v>7</v>
      </c>
    </row>
    <row r="89" spans="1:19">
      <c r="A89" s="4">
        <v>15</v>
      </c>
      <c r="B89" s="1">
        <v>14</v>
      </c>
      <c r="C89" s="1">
        <v>14</v>
      </c>
      <c r="D89" s="1">
        <v>11</v>
      </c>
      <c r="E89" s="1">
        <v>13</v>
      </c>
      <c r="F89" s="1">
        <v>12</v>
      </c>
      <c r="G89" s="21">
        <v>11</v>
      </c>
      <c r="H89" s="21">
        <v>11</v>
      </c>
      <c r="I89" s="21">
        <v>12</v>
      </c>
      <c r="J89" s="55">
        <v>11</v>
      </c>
      <c r="K89" s="14">
        <v>1</v>
      </c>
      <c r="L89" s="26">
        <v>1</v>
      </c>
      <c r="M89" s="26">
        <v>2</v>
      </c>
      <c r="N89" s="26">
        <v>0</v>
      </c>
      <c r="O89" s="26">
        <v>1</v>
      </c>
      <c r="P89" s="27">
        <v>8</v>
      </c>
      <c r="Q89" s="27">
        <v>8</v>
      </c>
      <c r="R89" s="1">
        <v>7</v>
      </c>
      <c r="S89" s="55">
        <v>10</v>
      </c>
    </row>
    <row r="90" spans="1:19">
      <c r="A90" s="4">
        <v>16</v>
      </c>
      <c r="B90" s="1">
        <v>122</v>
      </c>
      <c r="C90" s="1">
        <v>136</v>
      </c>
      <c r="D90" s="1">
        <v>93</v>
      </c>
      <c r="E90" s="1">
        <v>115</v>
      </c>
      <c r="F90" s="1">
        <v>81</v>
      </c>
      <c r="G90" s="21">
        <v>57</v>
      </c>
      <c r="H90" s="21">
        <v>29</v>
      </c>
      <c r="I90" s="21">
        <v>27</v>
      </c>
      <c r="J90" s="55">
        <v>34</v>
      </c>
      <c r="K90" s="14"/>
      <c r="L90" s="26"/>
      <c r="M90" s="26">
        <v>1</v>
      </c>
      <c r="N90" s="26">
        <v>0</v>
      </c>
      <c r="O90" s="26">
        <v>0</v>
      </c>
      <c r="P90" s="27">
        <v>1</v>
      </c>
      <c r="Q90" s="27">
        <v>4</v>
      </c>
      <c r="R90" s="1">
        <v>3</v>
      </c>
      <c r="S90" s="55">
        <v>15</v>
      </c>
    </row>
    <row r="91" spans="1:19">
      <c r="A91" s="4">
        <v>17</v>
      </c>
      <c r="B91" s="1">
        <v>653</v>
      </c>
      <c r="C91" s="1">
        <v>726</v>
      </c>
      <c r="D91" s="1">
        <v>625</v>
      </c>
      <c r="E91" s="1">
        <v>1210</v>
      </c>
      <c r="F91" s="1">
        <v>978</v>
      </c>
      <c r="G91" s="21">
        <v>1065</v>
      </c>
      <c r="H91" s="21">
        <v>851</v>
      </c>
      <c r="I91" s="21">
        <v>937</v>
      </c>
      <c r="J91" s="55">
        <v>1023</v>
      </c>
      <c r="K91" s="14">
        <v>30</v>
      </c>
      <c r="L91" s="26">
        <v>22</v>
      </c>
      <c r="M91" s="26">
        <v>20</v>
      </c>
      <c r="N91" s="26">
        <v>19</v>
      </c>
      <c r="O91" s="26">
        <v>16</v>
      </c>
      <c r="P91" s="27">
        <v>16</v>
      </c>
      <c r="Q91" s="27">
        <v>11</v>
      </c>
      <c r="R91" s="1">
        <v>16</v>
      </c>
      <c r="S91" s="55">
        <v>15</v>
      </c>
    </row>
    <row r="92" spans="1:19">
      <c r="A92" s="4">
        <v>18</v>
      </c>
      <c r="B92" s="1">
        <v>27</v>
      </c>
      <c r="C92" s="1">
        <v>27</v>
      </c>
      <c r="D92" s="1">
        <v>37</v>
      </c>
      <c r="E92" s="1">
        <v>31</v>
      </c>
      <c r="F92" s="1">
        <v>32</v>
      </c>
      <c r="G92" s="21">
        <v>37</v>
      </c>
      <c r="H92" s="21">
        <v>36</v>
      </c>
      <c r="I92" s="21">
        <v>37</v>
      </c>
      <c r="J92" s="55">
        <v>38</v>
      </c>
      <c r="K92" s="14">
        <v>1</v>
      </c>
      <c r="L92" s="26">
        <v>1</v>
      </c>
      <c r="M92" s="26">
        <v>1</v>
      </c>
      <c r="N92" s="26">
        <v>3</v>
      </c>
      <c r="O92" s="26">
        <v>1</v>
      </c>
      <c r="P92" s="27">
        <v>1</v>
      </c>
      <c r="Q92" s="27">
        <v>2</v>
      </c>
      <c r="R92" s="1">
        <v>7</v>
      </c>
      <c r="S92" s="55">
        <v>8</v>
      </c>
    </row>
    <row r="93" spans="1:19">
      <c r="A93" s="4">
        <v>19</v>
      </c>
      <c r="B93" s="1">
        <v>881</v>
      </c>
      <c r="C93" s="1">
        <v>962</v>
      </c>
      <c r="D93" s="1">
        <v>573</v>
      </c>
      <c r="E93" s="1">
        <v>2363</v>
      </c>
      <c r="F93" s="1">
        <v>2157</v>
      </c>
      <c r="G93" s="21">
        <v>2363</v>
      </c>
      <c r="H93" s="21">
        <v>721</v>
      </c>
      <c r="I93" s="21">
        <v>727</v>
      </c>
      <c r="J93" s="55">
        <v>766</v>
      </c>
      <c r="K93" s="14">
        <v>4</v>
      </c>
      <c r="L93" s="26"/>
      <c r="M93" s="26">
        <v>5</v>
      </c>
      <c r="N93" s="26">
        <v>0</v>
      </c>
      <c r="O93" s="26">
        <v>0</v>
      </c>
      <c r="P93" s="27">
        <v>0</v>
      </c>
      <c r="Q93" s="27">
        <v>0</v>
      </c>
      <c r="R93" s="1">
        <v>1</v>
      </c>
      <c r="S93" s="55">
        <v>3</v>
      </c>
    </row>
    <row r="94" spans="1:19">
      <c r="A94" s="4">
        <v>20</v>
      </c>
      <c r="B94" s="1">
        <v>733</v>
      </c>
      <c r="C94" s="1">
        <v>733</v>
      </c>
      <c r="D94" s="1">
        <v>730</v>
      </c>
      <c r="E94" s="1">
        <v>95</v>
      </c>
      <c r="F94" s="1">
        <v>723</v>
      </c>
      <c r="G94" s="21">
        <v>283</v>
      </c>
      <c r="H94" s="21">
        <v>694</v>
      </c>
      <c r="I94" s="21">
        <v>394</v>
      </c>
      <c r="J94" s="56">
        <v>421</v>
      </c>
      <c r="K94" s="14">
        <v>7</v>
      </c>
      <c r="L94" s="26">
        <v>7</v>
      </c>
      <c r="M94" s="26">
        <v>88</v>
      </c>
      <c r="N94" s="26">
        <v>149</v>
      </c>
      <c r="O94" s="26">
        <v>17</v>
      </c>
      <c r="P94" s="27">
        <v>19</v>
      </c>
      <c r="Q94" s="27">
        <v>54</v>
      </c>
      <c r="R94" s="1">
        <v>19</v>
      </c>
      <c r="S94" s="56">
        <v>19</v>
      </c>
    </row>
    <row r="95" spans="1:19">
      <c r="A95" s="4">
        <v>21</v>
      </c>
      <c r="B95" s="1">
        <v>1479</v>
      </c>
      <c r="C95" s="1">
        <v>1644</v>
      </c>
      <c r="D95" s="1">
        <v>1735</v>
      </c>
      <c r="E95" s="1">
        <v>1720</v>
      </c>
      <c r="F95" s="1">
        <v>1570</v>
      </c>
      <c r="G95" s="21">
        <v>476</v>
      </c>
      <c r="H95" s="21">
        <v>500</v>
      </c>
      <c r="I95" s="21">
        <v>470</v>
      </c>
      <c r="J95" s="55">
        <v>821</v>
      </c>
      <c r="K95" s="14">
        <v>0</v>
      </c>
      <c r="L95" s="26">
        <v>1</v>
      </c>
      <c r="M95" s="26">
        <v>6</v>
      </c>
      <c r="N95" s="26">
        <v>18</v>
      </c>
      <c r="O95" s="26">
        <v>23</v>
      </c>
      <c r="P95" s="27">
        <v>5</v>
      </c>
      <c r="Q95" s="27">
        <v>5</v>
      </c>
      <c r="R95" s="1">
        <v>5</v>
      </c>
      <c r="S95" s="55">
        <v>20</v>
      </c>
    </row>
    <row r="96" spans="1:19">
      <c r="A96" s="4">
        <v>22</v>
      </c>
      <c r="B96" s="1">
        <v>458</v>
      </c>
      <c r="C96" s="1">
        <v>459</v>
      </c>
      <c r="D96" s="1">
        <v>427</v>
      </c>
      <c r="E96" s="1">
        <v>463</v>
      </c>
      <c r="F96" s="1">
        <v>431</v>
      </c>
      <c r="G96" s="21">
        <v>431</v>
      </c>
      <c r="H96" s="21">
        <v>432</v>
      </c>
      <c r="I96" s="21">
        <v>380</v>
      </c>
      <c r="J96" s="55">
        <v>412</v>
      </c>
      <c r="K96" s="14">
        <v>1</v>
      </c>
      <c r="L96" s="26"/>
      <c r="M96" s="26">
        <v>2</v>
      </c>
      <c r="N96" s="26">
        <v>18</v>
      </c>
      <c r="O96" s="26">
        <v>12</v>
      </c>
      <c r="P96" s="27">
        <v>12</v>
      </c>
      <c r="Q96" s="27">
        <v>12</v>
      </c>
      <c r="R96" s="1">
        <v>12</v>
      </c>
      <c r="S96" s="55">
        <v>12</v>
      </c>
    </row>
    <row r="97" spans="1:19">
      <c r="A97" s="4">
        <v>23</v>
      </c>
      <c r="B97" s="1">
        <v>1019</v>
      </c>
      <c r="C97" s="1">
        <v>1038</v>
      </c>
      <c r="D97" s="1">
        <v>1296</v>
      </c>
      <c r="E97" s="1">
        <v>3204</v>
      </c>
      <c r="F97" s="1">
        <v>3202</v>
      </c>
      <c r="G97" s="21">
        <v>3225</v>
      </c>
      <c r="H97" s="21">
        <v>1669</v>
      </c>
      <c r="I97" s="21">
        <v>1628</v>
      </c>
      <c r="J97" s="55">
        <v>1704</v>
      </c>
      <c r="K97" s="14">
        <v>7</v>
      </c>
      <c r="L97" s="26">
        <v>5</v>
      </c>
      <c r="M97" s="26"/>
      <c r="N97" s="26">
        <v>0</v>
      </c>
      <c r="O97" s="26">
        <v>0</v>
      </c>
      <c r="P97" s="27">
        <v>0</v>
      </c>
      <c r="Q97" s="27">
        <v>2</v>
      </c>
      <c r="R97" s="1">
        <v>0</v>
      </c>
      <c r="S97" s="55">
        <v>0</v>
      </c>
    </row>
    <row r="98" spans="1:19">
      <c r="A98" s="4">
        <v>24</v>
      </c>
      <c r="B98" s="1">
        <v>816</v>
      </c>
      <c r="C98" s="1">
        <v>816</v>
      </c>
      <c r="D98" s="1">
        <v>545</v>
      </c>
      <c r="E98" s="1">
        <v>517</v>
      </c>
      <c r="F98" s="1">
        <v>542</v>
      </c>
      <c r="G98" s="21">
        <v>502</v>
      </c>
      <c r="H98" s="21">
        <v>371</v>
      </c>
      <c r="I98" s="21">
        <v>395</v>
      </c>
      <c r="J98" s="55">
        <v>380</v>
      </c>
      <c r="K98" s="14">
        <v>3</v>
      </c>
      <c r="L98" s="26">
        <v>3</v>
      </c>
      <c r="M98" s="26">
        <v>2</v>
      </c>
      <c r="N98" s="26">
        <v>3</v>
      </c>
      <c r="O98" s="26">
        <v>4</v>
      </c>
      <c r="P98" s="27">
        <v>1</v>
      </c>
      <c r="Q98" s="27">
        <v>1</v>
      </c>
      <c r="R98" s="1">
        <v>0</v>
      </c>
      <c r="S98" s="55">
        <v>0</v>
      </c>
    </row>
    <row r="99" spans="1:19">
      <c r="A99" s="4">
        <v>25</v>
      </c>
      <c r="B99" s="1">
        <v>10</v>
      </c>
      <c r="C99" s="1">
        <v>17</v>
      </c>
      <c r="D99" s="1">
        <v>15</v>
      </c>
      <c r="E99" s="1">
        <v>19</v>
      </c>
      <c r="F99" s="1">
        <v>19</v>
      </c>
      <c r="G99" s="21">
        <v>34</v>
      </c>
      <c r="H99" s="21">
        <v>43</v>
      </c>
      <c r="I99" s="21">
        <v>42</v>
      </c>
      <c r="J99" s="55">
        <v>39</v>
      </c>
      <c r="K99" s="14">
        <v>1</v>
      </c>
      <c r="L99" s="26">
        <v>3</v>
      </c>
      <c r="M99" s="26">
        <v>1</v>
      </c>
      <c r="N99" s="26">
        <v>2</v>
      </c>
      <c r="O99" s="26">
        <v>2</v>
      </c>
      <c r="P99" s="27">
        <v>1</v>
      </c>
      <c r="Q99" s="27">
        <v>9</v>
      </c>
      <c r="R99" s="1">
        <v>11</v>
      </c>
      <c r="S99" s="55">
        <v>14</v>
      </c>
    </row>
    <row r="100" spans="1:19">
      <c r="A100" s="4">
        <v>26</v>
      </c>
      <c r="B100" s="1">
        <v>13</v>
      </c>
      <c r="C100" s="1">
        <v>21</v>
      </c>
      <c r="D100" s="1">
        <v>36</v>
      </c>
      <c r="E100" s="1">
        <v>24</v>
      </c>
      <c r="F100" s="1">
        <v>20</v>
      </c>
      <c r="G100" s="21">
        <v>24</v>
      </c>
      <c r="H100" s="21">
        <v>31</v>
      </c>
      <c r="I100" s="21">
        <v>31</v>
      </c>
      <c r="J100" s="55">
        <v>36</v>
      </c>
      <c r="K100" s="14"/>
      <c r="L100" s="26"/>
      <c r="M100" s="26"/>
      <c r="N100" s="26">
        <v>0</v>
      </c>
      <c r="O100" s="26">
        <v>0</v>
      </c>
      <c r="P100" s="27">
        <v>3</v>
      </c>
      <c r="Q100" s="27">
        <v>4</v>
      </c>
      <c r="R100" s="1">
        <v>4</v>
      </c>
      <c r="S100" s="55">
        <v>4</v>
      </c>
    </row>
    <row r="101" spans="1:19">
      <c r="A101" s="4">
        <v>27</v>
      </c>
      <c r="B101" s="1">
        <v>812</v>
      </c>
      <c r="C101" s="1">
        <v>855</v>
      </c>
      <c r="D101" s="1">
        <v>955</v>
      </c>
      <c r="E101" s="1">
        <v>610</v>
      </c>
      <c r="F101" s="1">
        <v>820</v>
      </c>
      <c r="G101" s="21">
        <v>626</v>
      </c>
      <c r="H101" s="21">
        <v>699</v>
      </c>
      <c r="I101" s="21">
        <v>697</v>
      </c>
      <c r="J101" s="55">
        <v>686</v>
      </c>
      <c r="K101" s="14">
        <v>0</v>
      </c>
      <c r="L101" s="26"/>
      <c r="M101" s="26"/>
      <c r="N101" s="26">
        <v>0</v>
      </c>
      <c r="O101" s="26">
        <v>12</v>
      </c>
      <c r="P101" s="27">
        <v>0</v>
      </c>
      <c r="Q101" s="27">
        <v>75</v>
      </c>
      <c r="R101" s="1">
        <v>75</v>
      </c>
      <c r="S101" s="55">
        <v>50</v>
      </c>
    </row>
    <row r="102" spans="1:19">
      <c r="A102" s="4">
        <v>28</v>
      </c>
      <c r="B102" s="1">
        <v>399</v>
      </c>
      <c r="C102" s="1">
        <v>497</v>
      </c>
      <c r="D102" s="1">
        <v>776</v>
      </c>
      <c r="E102" s="1">
        <v>780</v>
      </c>
      <c r="F102" s="1">
        <v>726</v>
      </c>
      <c r="G102" s="21">
        <v>730</v>
      </c>
      <c r="H102" s="21">
        <v>491</v>
      </c>
      <c r="I102" s="21">
        <v>539</v>
      </c>
      <c r="J102" s="55">
        <v>510</v>
      </c>
      <c r="K102" s="15">
        <v>39</v>
      </c>
      <c r="L102" s="12">
        <v>40</v>
      </c>
      <c r="M102" s="12">
        <v>105</v>
      </c>
      <c r="N102" s="12">
        <v>113</v>
      </c>
      <c r="O102" s="12">
        <v>109</v>
      </c>
      <c r="P102" s="22">
        <v>110</v>
      </c>
      <c r="Q102" s="22">
        <v>15</v>
      </c>
      <c r="R102" s="1">
        <v>23</v>
      </c>
      <c r="S102" s="55">
        <v>14</v>
      </c>
    </row>
    <row r="103" spans="1:19">
      <c r="A103" s="31" t="s">
        <v>9</v>
      </c>
      <c r="B103" s="32">
        <f t="shared" ref="B103:S103" si="9">SUM(B104:B146)</f>
        <v>21526</v>
      </c>
      <c r="C103" s="32">
        <f t="shared" si="9"/>
        <v>21845</v>
      </c>
      <c r="D103" s="32">
        <f t="shared" si="9"/>
        <v>21874</v>
      </c>
      <c r="E103" s="38">
        <f t="shared" si="9"/>
        <v>21037</v>
      </c>
      <c r="F103" s="38">
        <f t="shared" si="9"/>
        <v>19839</v>
      </c>
      <c r="G103" s="38">
        <f>SUM(G104:G146)</f>
        <v>19312</v>
      </c>
      <c r="H103" s="38">
        <f>SUM(H104:H146)</f>
        <v>20542</v>
      </c>
      <c r="I103" s="38">
        <f>SUM(I104:I146)</f>
        <v>20852</v>
      </c>
      <c r="J103" s="51">
        <f>SUM(J104:J146)</f>
        <v>20836</v>
      </c>
      <c r="K103" s="32">
        <f t="shared" si="9"/>
        <v>334</v>
      </c>
      <c r="L103" s="32">
        <f t="shared" si="9"/>
        <v>300</v>
      </c>
      <c r="M103" s="32">
        <f t="shared" si="9"/>
        <v>258</v>
      </c>
      <c r="N103" s="32">
        <f t="shared" si="9"/>
        <v>356</v>
      </c>
      <c r="O103" s="32">
        <f t="shared" si="9"/>
        <v>331</v>
      </c>
      <c r="P103" s="32">
        <f t="shared" si="9"/>
        <v>322</v>
      </c>
      <c r="Q103" s="32">
        <f>SUM(Q104:Q146)</f>
        <v>376</v>
      </c>
      <c r="R103" s="32">
        <f t="shared" si="9"/>
        <v>311</v>
      </c>
      <c r="S103" s="53">
        <f t="shared" si="9"/>
        <v>405</v>
      </c>
    </row>
    <row r="104" spans="1:19">
      <c r="A104" s="4">
        <v>1</v>
      </c>
      <c r="B104" s="1">
        <v>3588</v>
      </c>
      <c r="C104" s="1">
        <v>3604</v>
      </c>
      <c r="D104" s="1">
        <v>3453</v>
      </c>
      <c r="E104" s="1">
        <v>1019</v>
      </c>
      <c r="F104" s="26">
        <v>945</v>
      </c>
      <c r="G104" s="27">
        <v>934</v>
      </c>
      <c r="H104" s="27">
        <v>933</v>
      </c>
      <c r="I104" s="21">
        <v>634</v>
      </c>
      <c r="J104" s="52">
        <v>667</v>
      </c>
      <c r="K104" s="39">
        <v>9</v>
      </c>
      <c r="L104" s="39">
        <v>9</v>
      </c>
      <c r="M104" s="39"/>
      <c r="N104" s="39">
        <v>12</v>
      </c>
      <c r="O104" s="39">
        <v>5</v>
      </c>
      <c r="P104" s="40">
        <v>10</v>
      </c>
      <c r="Q104" s="40">
        <v>10</v>
      </c>
      <c r="R104" s="1">
        <v>37</v>
      </c>
      <c r="S104" s="52">
        <v>39</v>
      </c>
    </row>
    <row r="105" spans="1:19">
      <c r="A105" s="4">
        <v>2</v>
      </c>
      <c r="B105" s="1">
        <v>1140</v>
      </c>
      <c r="C105" s="5">
        <v>1076</v>
      </c>
      <c r="D105" s="5">
        <v>1190</v>
      </c>
      <c r="E105" s="5">
        <v>2793</v>
      </c>
      <c r="F105" s="29">
        <v>2797</v>
      </c>
      <c r="G105" s="30">
        <v>2363</v>
      </c>
      <c r="H105" s="30">
        <v>1602</v>
      </c>
      <c r="I105" s="21">
        <v>1157</v>
      </c>
      <c r="J105" s="52">
        <v>1157</v>
      </c>
      <c r="K105" s="26">
        <v>8</v>
      </c>
      <c r="L105" s="26">
        <v>8</v>
      </c>
      <c r="M105" s="26">
        <v>4</v>
      </c>
      <c r="N105" s="26">
        <v>6</v>
      </c>
      <c r="O105" s="26">
        <v>6</v>
      </c>
      <c r="P105" s="27">
        <v>8</v>
      </c>
      <c r="Q105" s="27">
        <v>7</v>
      </c>
      <c r="R105" s="1">
        <v>0</v>
      </c>
      <c r="S105" s="52">
        <v>13</v>
      </c>
    </row>
    <row r="106" spans="1:19">
      <c r="A106" s="4">
        <v>3</v>
      </c>
      <c r="B106" s="1">
        <v>1014</v>
      </c>
      <c r="C106" s="5">
        <v>1035</v>
      </c>
      <c r="D106" s="5">
        <v>1185</v>
      </c>
      <c r="E106" s="5">
        <v>1035</v>
      </c>
      <c r="F106" s="29">
        <v>733</v>
      </c>
      <c r="G106" s="30">
        <v>747</v>
      </c>
      <c r="H106" s="30">
        <v>735</v>
      </c>
      <c r="I106" s="21">
        <v>518</v>
      </c>
      <c r="J106" s="52">
        <v>503</v>
      </c>
      <c r="K106" s="26">
        <v>4</v>
      </c>
      <c r="L106" s="26">
        <v>4</v>
      </c>
      <c r="M106" s="26">
        <v>7</v>
      </c>
      <c r="N106" s="26"/>
      <c r="O106" s="26">
        <v>14</v>
      </c>
      <c r="P106" s="27">
        <v>0</v>
      </c>
      <c r="Q106" s="27">
        <v>13</v>
      </c>
      <c r="R106" s="1">
        <v>1</v>
      </c>
      <c r="S106" s="52">
        <v>1</v>
      </c>
    </row>
    <row r="107" spans="1:19">
      <c r="A107" s="4">
        <v>4</v>
      </c>
      <c r="B107" s="1">
        <v>625</v>
      </c>
      <c r="C107" s="5">
        <v>608</v>
      </c>
      <c r="D107" s="5">
        <v>715</v>
      </c>
      <c r="E107" s="5">
        <v>602</v>
      </c>
      <c r="F107" s="29">
        <v>574</v>
      </c>
      <c r="G107" s="30">
        <v>574</v>
      </c>
      <c r="H107" s="30">
        <v>574</v>
      </c>
      <c r="I107" s="21">
        <v>490</v>
      </c>
      <c r="J107" s="52">
        <v>490</v>
      </c>
      <c r="K107" s="26"/>
      <c r="L107" s="26">
        <v>7</v>
      </c>
      <c r="M107" s="26">
        <v>10</v>
      </c>
      <c r="N107" s="26">
        <v>128</v>
      </c>
      <c r="O107" s="26">
        <v>128</v>
      </c>
      <c r="P107" s="27">
        <v>128</v>
      </c>
      <c r="Q107" s="27">
        <v>128</v>
      </c>
      <c r="R107" s="1">
        <v>4</v>
      </c>
      <c r="S107" s="52">
        <v>4</v>
      </c>
    </row>
    <row r="108" spans="1:19">
      <c r="A108" s="4">
        <v>5</v>
      </c>
      <c r="B108" s="1">
        <v>1036</v>
      </c>
      <c r="C108" s="5">
        <v>961</v>
      </c>
      <c r="D108" s="5">
        <v>863</v>
      </c>
      <c r="E108" s="5">
        <v>729</v>
      </c>
      <c r="F108" s="29">
        <v>718</v>
      </c>
      <c r="G108" s="30">
        <v>707</v>
      </c>
      <c r="H108" s="30">
        <v>457</v>
      </c>
      <c r="I108" s="21">
        <v>465</v>
      </c>
      <c r="J108" s="52">
        <v>465</v>
      </c>
      <c r="K108" s="26">
        <v>43</v>
      </c>
      <c r="L108" s="26">
        <v>12</v>
      </c>
      <c r="M108" s="26"/>
      <c r="N108" s="26">
        <v>9</v>
      </c>
      <c r="O108" s="26">
        <v>7</v>
      </c>
      <c r="P108" s="27">
        <v>8</v>
      </c>
      <c r="Q108" s="27">
        <v>13</v>
      </c>
      <c r="R108" s="1">
        <v>7</v>
      </c>
      <c r="S108" s="52">
        <v>7</v>
      </c>
    </row>
    <row r="109" spans="1:19">
      <c r="A109" s="4">
        <v>6</v>
      </c>
      <c r="B109" s="1">
        <v>655</v>
      </c>
      <c r="C109" s="5">
        <v>591</v>
      </c>
      <c r="D109" s="5">
        <v>656</v>
      </c>
      <c r="E109" s="5">
        <v>479</v>
      </c>
      <c r="F109" s="29">
        <v>472</v>
      </c>
      <c r="G109" s="30">
        <v>376</v>
      </c>
      <c r="H109" s="30">
        <v>475</v>
      </c>
      <c r="I109" s="21">
        <v>394</v>
      </c>
      <c r="J109" s="52">
        <v>393</v>
      </c>
      <c r="K109" s="26">
        <v>16</v>
      </c>
      <c r="L109" s="26">
        <v>7</v>
      </c>
      <c r="M109" s="26">
        <v>16</v>
      </c>
      <c r="N109" s="26">
        <v>3</v>
      </c>
      <c r="O109" s="26">
        <v>3</v>
      </c>
      <c r="P109" s="27">
        <v>1</v>
      </c>
      <c r="Q109" s="27">
        <v>3</v>
      </c>
      <c r="R109" s="1">
        <v>10</v>
      </c>
      <c r="S109" s="52">
        <v>11</v>
      </c>
    </row>
    <row r="110" spans="1:19">
      <c r="A110" s="4">
        <v>7</v>
      </c>
      <c r="B110" s="1">
        <v>2032</v>
      </c>
      <c r="C110" s="5">
        <v>2033</v>
      </c>
      <c r="D110" s="5">
        <v>1822</v>
      </c>
      <c r="E110" s="5">
        <v>1813</v>
      </c>
      <c r="F110" s="29">
        <v>1788</v>
      </c>
      <c r="G110" s="30">
        <v>1413</v>
      </c>
      <c r="H110" s="30">
        <v>538</v>
      </c>
      <c r="I110" s="21">
        <v>487</v>
      </c>
      <c r="J110" s="52">
        <v>512</v>
      </c>
      <c r="K110" s="26">
        <v>12</v>
      </c>
      <c r="L110" s="26">
        <v>20</v>
      </c>
      <c r="M110" s="26">
        <v>18</v>
      </c>
      <c r="N110" s="26">
        <v>12</v>
      </c>
      <c r="O110" s="26">
        <v>8</v>
      </c>
      <c r="P110" s="27">
        <v>20</v>
      </c>
      <c r="Q110" s="27">
        <v>0</v>
      </c>
      <c r="R110" s="1">
        <v>39</v>
      </c>
      <c r="S110" s="52">
        <v>28</v>
      </c>
    </row>
    <row r="111" spans="1:19">
      <c r="A111" s="4">
        <v>8</v>
      </c>
      <c r="B111" s="1">
        <v>861</v>
      </c>
      <c r="C111" s="5">
        <v>860</v>
      </c>
      <c r="D111" s="5">
        <v>812</v>
      </c>
      <c r="E111" s="5">
        <v>831</v>
      </c>
      <c r="F111" s="29">
        <v>793</v>
      </c>
      <c r="G111" s="30">
        <v>517</v>
      </c>
      <c r="H111" s="30">
        <v>517</v>
      </c>
      <c r="I111" s="21">
        <v>757</v>
      </c>
      <c r="J111" s="52">
        <v>497</v>
      </c>
      <c r="K111" s="26">
        <v>6</v>
      </c>
      <c r="L111" s="26">
        <v>6</v>
      </c>
      <c r="M111" s="26">
        <v>20</v>
      </c>
      <c r="N111" s="26">
        <v>21</v>
      </c>
      <c r="O111" s="26">
        <v>19</v>
      </c>
      <c r="P111" s="27">
        <v>25</v>
      </c>
      <c r="Q111" s="27">
        <v>25</v>
      </c>
      <c r="R111" s="1">
        <v>55</v>
      </c>
      <c r="S111" s="52">
        <v>55</v>
      </c>
    </row>
    <row r="112" spans="1:19">
      <c r="A112" s="4">
        <v>9</v>
      </c>
      <c r="B112" s="1">
        <v>1042</v>
      </c>
      <c r="C112" s="5">
        <v>1017</v>
      </c>
      <c r="D112" s="5">
        <v>971</v>
      </c>
      <c r="E112" s="5">
        <v>976</v>
      </c>
      <c r="F112" s="29">
        <v>1018</v>
      </c>
      <c r="G112" s="30">
        <v>1018</v>
      </c>
      <c r="H112" s="30">
        <v>1078</v>
      </c>
      <c r="I112" s="21">
        <v>508</v>
      </c>
      <c r="J112" s="52">
        <v>501</v>
      </c>
      <c r="K112" s="26">
        <v>8</v>
      </c>
      <c r="L112" s="26">
        <v>8</v>
      </c>
      <c r="M112" s="26">
        <v>7</v>
      </c>
      <c r="N112" s="26">
        <v>7</v>
      </c>
      <c r="O112" s="26">
        <v>8</v>
      </c>
      <c r="P112" s="27">
        <v>8</v>
      </c>
      <c r="Q112" s="27">
        <v>6</v>
      </c>
      <c r="R112" s="1">
        <v>1</v>
      </c>
      <c r="S112" s="52">
        <v>1</v>
      </c>
    </row>
    <row r="113" spans="1:19">
      <c r="A113" s="4">
        <v>10</v>
      </c>
      <c r="B113" s="1">
        <v>895</v>
      </c>
      <c r="C113" s="5">
        <v>909</v>
      </c>
      <c r="D113" s="5">
        <v>1183</v>
      </c>
      <c r="E113" s="5">
        <v>1282</v>
      </c>
      <c r="F113" s="29">
        <v>1177</v>
      </c>
      <c r="G113" s="30">
        <v>925</v>
      </c>
      <c r="H113" s="30">
        <v>961</v>
      </c>
      <c r="I113" s="21">
        <v>1106</v>
      </c>
      <c r="J113" s="52">
        <v>1065</v>
      </c>
      <c r="K113" s="26">
        <v>1</v>
      </c>
      <c r="L113" s="26">
        <v>1</v>
      </c>
      <c r="M113" s="26">
        <v>2</v>
      </c>
      <c r="N113" s="26">
        <v>2</v>
      </c>
      <c r="O113" s="26">
        <v>2</v>
      </c>
      <c r="P113" s="27">
        <v>2</v>
      </c>
      <c r="Q113" s="27">
        <v>0</v>
      </c>
      <c r="R113" s="1">
        <v>2</v>
      </c>
      <c r="S113" s="52">
        <v>2</v>
      </c>
    </row>
    <row r="114" spans="1:19">
      <c r="A114" s="4">
        <v>11</v>
      </c>
      <c r="B114" s="1">
        <v>1125</v>
      </c>
      <c r="C114" s="5">
        <v>1142</v>
      </c>
      <c r="D114" s="5">
        <v>1133</v>
      </c>
      <c r="E114" s="5">
        <v>1128</v>
      </c>
      <c r="F114" s="29">
        <v>922</v>
      </c>
      <c r="G114" s="30">
        <v>647</v>
      </c>
      <c r="H114" s="30">
        <v>922</v>
      </c>
      <c r="I114" s="21">
        <v>922</v>
      </c>
      <c r="J114" s="52">
        <v>922</v>
      </c>
      <c r="K114" s="26">
        <v>42</v>
      </c>
      <c r="L114" s="26">
        <v>42</v>
      </c>
      <c r="M114" s="26">
        <v>39</v>
      </c>
      <c r="N114" s="26">
        <v>30</v>
      </c>
      <c r="O114" s="26">
        <v>23</v>
      </c>
      <c r="P114" s="27">
        <v>21</v>
      </c>
      <c r="Q114" s="27">
        <v>23</v>
      </c>
      <c r="R114" s="1">
        <v>23</v>
      </c>
      <c r="S114" s="52">
        <v>0</v>
      </c>
    </row>
    <row r="115" spans="1:19">
      <c r="A115" s="4">
        <v>12</v>
      </c>
      <c r="B115" s="1">
        <v>15</v>
      </c>
      <c r="C115" s="5">
        <v>22</v>
      </c>
      <c r="D115" s="5">
        <v>19</v>
      </c>
      <c r="E115" s="5">
        <v>13</v>
      </c>
      <c r="F115" s="29">
        <v>11</v>
      </c>
      <c r="G115" s="30">
        <v>14</v>
      </c>
      <c r="H115" s="30">
        <v>7</v>
      </c>
      <c r="I115" s="21">
        <v>15</v>
      </c>
      <c r="J115" s="52">
        <v>13</v>
      </c>
      <c r="K115" s="26">
        <v>1</v>
      </c>
      <c r="L115" s="26">
        <v>1</v>
      </c>
      <c r="M115" s="26"/>
      <c r="N115" s="26">
        <v>2</v>
      </c>
      <c r="O115" s="26"/>
      <c r="P115" s="27">
        <v>1</v>
      </c>
      <c r="Q115" s="27">
        <v>0</v>
      </c>
      <c r="R115" s="1">
        <v>2</v>
      </c>
      <c r="S115" s="52">
        <v>2</v>
      </c>
    </row>
    <row r="116" spans="1:19">
      <c r="A116" s="4">
        <v>13</v>
      </c>
      <c r="B116" s="1">
        <v>31</v>
      </c>
      <c r="C116" s="5">
        <v>35</v>
      </c>
      <c r="D116" s="5">
        <v>33</v>
      </c>
      <c r="E116" s="5">
        <v>27</v>
      </c>
      <c r="F116" s="29">
        <v>17</v>
      </c>
      <c r="G116" s="30">
        <v>20</v>
      </c>
      <c r="H116" s="30">
        <v>27</v>
      </c>
      <c r="I116" s="21">
        <v>25</v>
      </c>
      <c r="J116" s="52">
        <v>25</v>
      </c>
      <c r="K116" s="26">
        <v>3</v>
      </c>
      <c r="L116" s="26">
        <v>3</v>
      </c>
      <c r="M116" s="26">
        <v>2</v>
      </c>
      <c r="N116" s="26"/>
      <c r="O116" s="26"/>
      <c r="P116" s="27">
        <v>0</v>
      </c>
      <c r="Q116" s="27">
        <v>2</v>
      </c>
      <c r="R116" s="1">
        <v>3</v>
      </c>
      <c r="S116" s="52">
        <v>3</v>
      </c>
    </row>
    <row r="117" spans="1:19">
      <c r="A117" s="4">
        <v>14</v>
      </c>
      <c r="B117" s="1">
        <v>19</v>
      </c>
      <c r="C117" s="5">
        <v>15</v>
      </c>
      <c r="D117" s="5">
        <v>19</v>
      </c>
      <c r="E117" s="5">
        <v>14</v>
      </c>
      <c r="F117" s="29">
        <v>12</v>
      </c>
      <c r="G117" s="30">
        <v>18</v>
      </c>
      <c r="H117" s="30">
        <v>12</v>
      </c>
      <c r="I117" s="21">
        <v>20</v>
      </c>
      <c r="J117" s="52">
        <v>12</v>
      </c>
      <c r="K117" s="26">
        <v>2</v>
      </c>
      <c r="L117" s="26">
        <v>1</v>
      </c>
      <c r="M117" s="26">
        <v>1</v>
      </c>
      <c r="N117" s="26"/>
      <c r="O117" s="26"/>
      <c r="P117" s="27">
        <v>2</v>
      </c>
      <c r="Q117" s="27">
        <v>0</v>
      </c>
      <c r="R117" s="1">
        <v>6</v>
      </c>
      <c r="S117" s="52">
        <v>8</v>
      </c>
    </row>
    <row r="118" spans="1:19">
      <c r="A118" s="4">
        <v>15</v>
      </c>
      <c r="B118" s="1">
        <v>26</v>
      </c>
      <c r="C118" s="5">
        <v>21</v>
      </c>
      <c r="D118" s="5">
        <v>10</v>
      </c>
      <c r="E118" s="5">
        <v>19</v>
      </c>
      <c r="F118" s="29">
        <v>16</v>
      </c>
      <c r="G118" s="30">
        <v>18</v>
      </c>
      <c r="H118" s="30">
        <v>19</v>
      </c>
      <c r="I118" s="21">
        <v>28</v>
      </c>
      <c r="J118" s="52">
        <v>28</v>
      </c>
      <c r="K118" s="26"/>
      <c r="L118" s="26">
        <v>2</v>
      </c>
      <c r="M118" s="26"/>
      <c r="N118" s="26">
        <v>1</v>
      </c>
      <c r="O118" s="26">
        <v>1</v>
      </c>
      <c r="P118" s="27">
        <v>1</v>
      </c>
      <c r="Q118" s="27">
        <v>2</v>
      </c>
      <c r="R118" s="1">
        <v>7</v>
      </c>
      <c r="S118" s="52">
        <v>7</v>
      </c>
    </row>
    <row r="119" spans="1:19">
      <c r="A119" s="4">
        <v>16</v>
      </c>
      <c r="B119" s="1">
        <v>36</v>
      </c>
      <c r="C119" s="5">
        <v>20</v>
      </c>
      <c r="D119" s="5">
        <v>20</v>
      </c>
      <c r="E119" s="5">
        <v>10</v>
      </c>
      <c r="F119" s="29">
        <v>8</v>
      </c>
      <c r="G119" s="30">
        <v>15</v>
      </c>
      <c r="H119" s="30">
        <v>14</v>
      </c>
      <c r="I119" s="21">
        <v>15</v>
      </c>
      <c r="J119" s="52">
        <v>14</v>
      </c>
      <c r="K119" s="26"/>
      <c r="L119" s="26">
        <v>1</v>
      </c>
      <c r="M119" s="26">
        <v>1</v>
      </c>
      <c r="N119" s="26"/>
      <c r="O119" s="26"/>
      <c r="P119" s="27">
        <v>2</v>
      </c>
      <c r="Q119" s="27">
        <v>3</v>
      </c>
      <c r="R119" s="1">
        <v>2</v>
      </c>
      <c r="S119" s="52">
        <v>3</v>
      </c>
    </row>
    <row r="120" spans="1:19">
      <c r="A120" s="4">
        <v>17</v>
      </c>
      <c r="B120" s="1">
        <v>17</v>
      </c>
      <c r="C120" s="5">
        <v>25</v>
      </c>
      <c r="D120" s="5">
        <v>19</v>
      </c>
      <c r="E120" s="5">
        <v>19</v>
      </c>
      <c r="F120" s="29">
        <v>16</v>
      </c>
      <c r="G120" s="30">
        <v>17</v>
      </c>
      <c r="H120" s="30">
        <v>11</v>
      </c>
      <c r="I120" s="21">
        <v>11</v>
      </c>
      <c r="J120" s="52">
        <v>8</v>
      </c>
      <c r="K120" s="26">
        <v>1</v>
      </c>
      <c r="L120" s="26">
        <v>3</v>
      </c>
      <c r="M120" s="26">
        <v>3</v>
      </c>
      <c r="N120" s="26">
        <v>3</v>
      </c>
      <c r="O120" s="26">
        <v>2</v>
      </c>
      <c r="P120" s="27">
        <v>3</v>
      </c>
      <c r="Q120" s="27">
        <v>2</v>
      </c>
      <c r="R120" s="1">
        <v>1</v>
      </c>
      <c r="S120" s="52">
        <v>1</v>
      </c>
    </row>
    <row r="121" spans="1:19">
      <c r="A121" s="4">
        <v>18</v>
      </c>
      <c r="B121" s="1">
        <v>28</v>
      </c>
      <c r="C121" s="5">
        <v>28</v>
      </c>
      <c r="D121" s="5">
        <v>20</v>
      </c>
      <c r="E121" s="5">
        <v>16</v>
      </c>
      <c r="F121" s="29">
        <v>14</v>
      </c>
      <c r="G121" s="30">
        <v>9</v>
      </c>
      <c r="H121" s="30">
        <v>10</v>
      </c>
      <c r="I121" s="21">
        <v>19</v>
      </c>
      <c r="J121" s="52">
        <v>14</v>
      </c>
      <c r="K121" s="26">
        <v>3</v>
      </c>
      <c r="L121" s="26">
        <v>3</v>
      </c>
      <c r="M121" s="26">
        <v>5</v>
      </c>
      <c r="N121" s="26">
        <v>1</v>
      </c>
      <c r="O121" s="26">
        <v>1</v>
      </c>
      <c r="P121" s="27">
        <v>4</v>
      </c>
      <c r="Q121" s="27">
        <v>0</v>
      </c>
      <c r="R121" s="1">
        <v>0</v>
      </c>
      <c r="S121" s="52">
        <v>4</v>
      </c>
    </row>
    <row r="122" spans="1:19">
      <c r="A122" s="4">
        <v>19</v>
      </c>
      <c r="B122" s="1">
        <v>27</v>
      </c>
      <c r="C122" s="5">
        <v>18</v>
      </c>
      <c r="D122" s="5">
        <v>30</v>
      </c>
      <c r="E122" s="5">
        <v>35</v>
      </c>
      <c r="F122" s="29">
        <v>30</v>
      </c>
      <c r="G122" s="30">
        <v>11</v>
      </c>
      <c r="H122" s="30">
        <v>25</v>
      </c>
      <c r="I122" s="21">
        <v>24</v>
      </c>
      <c r="J122" s="52">
        <v>20</v>
      </c>
      <c r="K122" s="26">
        <v>5</v>
      </c>
      <c r="L122" s="26">
        <v>1</v>
      </c>
      <c r="M122" s="26">
        <v>3</v>
      </c>
      <c r="N122" s="26">
        <v>5</v>
      </c>
      <c r="O122" s="26">
        <v>4</v>
      </c>
      <c r="P122" s="27">
        <v>0</v>
      </c>
      <c r="Q122" s="27">
        <v>2</v>
      </c>
      <c r="R122" s="1">
        <v>1</v>
      </c>
      <c r="S122" s="52">
        <v>4</v>
      </c>
    </row>
    <row r="123" spans="1:19">
      <c r="A123" s="4">
        <v>20</v>
      </c>
      <c r="B123" s="1">
        <v>129</v>
      </c>
      <c r="C123" s="5">
        <v>129</v>
      </c>
      <c r="D123" s="5">
        <v>129</v>
      </c>
      <c r="E123" s="5">
        <v>133</v>
      </c>
      <c r="F123" s="29">
        <v>104</v>
      </c>
      <c r="G123" s="30">
        <v>143</v>
      </c>
      <c r="H123" s="30">
        <v>118</v>
      </c>
      <c r="I123" s="21">
        <v>137</v>
      </c>
      <c r="J123" s="52">
        <v>135</v>
      </c>
      <c r="K123" s="26">
        <v>5</v>
      </c>
      <c r="L123" s="26">
        <v>4</v>
      </c>
      <c r="M123" s="26">
        <v>4</v>
      </c>
      <c r="N123" s="26">
        <v>4</v>
      </c>
      <c r="O123" s="26">
        <v>4</v>
      </c>
      <c r="P123" s="27">
        <v>10</v>
      </c>
      <c r="Q123" s="27">
        <v>5</v>
      </c>
      <c r="R123" s="1">
        <v>13</v>
      </c>
      <c r="S123" s="52">
        <v>15</v>
      </c>
    </row>
    <row r="124" spans="1:19">
      <c r="A124" s="4">
        <v>21</v>
      </c>
      <c r="B124" s="1">
        <v>824</v>
      </c>
      <c r="C124" s="5">
        <v>873</v>
      </c>
      <c r="D124" s="5">
        <v>774</v>
      </c>
      <c r="E124" s="5">
        <v>526</v>
      </c>
      <c r="F124" s="29">
        <v>514</v>
      </c>
      <c r="G124" s="30">
        <v>514</v>
      </c>
      <c r="H124" s="30">
        <v>822</v>
      </c>
      <c r="I124" s="21">
        <v>851</v>
      </c>
      <c r="J124" s="52">
        <v>998</v>
      </c>
      <c r="K124" s="26">
        <v>38</v>
      </c>
      <c r="L124" s="26">
        <v>32</v>
      </c>
      <c r="M124" s="26">
        <v>36</v>
      </c>
      <c r="N124" s="26">
        <v>8</v>
      </c>
      <c r="O124" s="26">
        <v>6</v>
      </c>
      <c r="P124" s="27">
        <v>6</v>
      </c>
      <c r="Q124" s="27">
        <v>37</v>
      </c>
      <c r="R124" s="1">
        <v>9</v>
      </c>
      <c r="S124" s="52">
        <v>71</v>
      </c>
    </row>
    <row r="125" spans="1:19">
      <c r="A125" s="4">
        <v>22</v>
      </c>
      <c r="B125" s="1">
        <v>788</v>
      </c>
      <c r="C125" s="5">
        <v>788</v>
      </c>
      <c r="D125" s="5">
        <v>826</v>
      </c>
      <c r="E125" s="5">
        <v>1567</v>
      </c>
      <c r="F125" s="29">
        <v>1504</v>
      </c>
      <c r="G125" s="30">
        <v>1531</v>
      </c>
      <c r="H125" s="30">
        <v>1158</v>
      </c>
      <c r="I125" s="21">
        <v>1531</v>
      </c>
      <c r="J125" s="52">
        <v>1530</v>
      </c>
      <c r="K125" s="26">
        <v>4</v>
      </c>
      <c r="L125" s="26">
        <v>4</v>
      </c>
      <c r="M125" s="26">
        <v>11</v>
      </c>
      <c r="N125" s="26">
        <v>11</v>
      </c>
      <c r="O125" s="26">
        <v>9</v>
      </c>
      <c r="P125" s="27">
        <v>11</v>
      </c>
      <c r="Q125" s="27">
        <v>9</v>
      </c>
      <c r="R125" s="1">
        <v>11</v>
      </c>
      <c r="S125" s="52">
        <v>11</v>
      </c>
    </row>
    <row r="126" spans="1:19">
      <c r="A126" s="4">
        <v>23</v>
      </c>
      <c r="B126" s="1">
        <v>658</v>
      </c>
      <c r="C126" s="5">
        <v>684</v>
      </c>
      <c r="D126" s="5">
        <v>728</v>
      </c>
      <c r="E126" s="5">
        <v>725</v>
      </c>
      <c r="F126" s="29">
        <v>672</v>
      </c>
      <c r="G126" s="30">
        <v>817</v>
      </c>
      <c r="H126" s="30">
        <v>461</v>
      </c>
      <c r="I126" s="21">
        <v>330</v>
      </c>
      <c r="J126" s="52">
        <v>330</v>
      </c>
      <c r="K126" s="26">
        <v>30</v>
      </c>
      <c r="L126" s="26">
        <v>33</v>
      </c>
      <c r="M126" s="26">
        <v>3</v>
      </c>
      <c r="N126" s="26">
        <v>3</v>
      </c>
      <c r="O126" s="26">
        <v>2</v>
      </c>
      <c r="P126" s="27">
        <v>1</v>
      </c>
      <c r="Q126" s="27">
        <v>5</v>
      </c>
      <c r="R126" s="1">
        <v>0</v>
      </c>
      <c r="S126" s="52">
        <v>1</v>
      </c>
    </row>
    <row r="127" spans="1:19">
      <c r="A127" s="4">
        <v>24</v>
      </c>
      <c r="B127" s="1">
        <v>412</v>
      </c>
      <c r="C127" s="5">
        <v>851</v>
      </c>
      <c r="D127" s="5">
        <v>1014</v>
      </c>
      <c r="E127" s="5">
        <v>1122</v>
      </c>
      <c r="F127" s="29">
        <v>1069</v>
      </c>
      <c r="G127" s="30">
        <v>1881</v>
      </c>
      <c r="H127" s="30">
        <v>660</v>
      </c>
      <c r="I127" s="21">
        <v>1252</v>
      </c>
      <c r="J127" s="52">
        <v>1187</v>
      </c>
      <c r="K127" s="26">
        <v>24</v>
      </c>
      <c r="L127" s="26">
        <v>25</v>
      </c>
      <c r="M127" s="26">
        <v>35</v>
      </c>
      <c r="N127" s="26">
        <v>65</v>
      </c>
      <c r="O127" s="26">
        <v>58</v>
      </c>
      <c r="P127" s="27">
        <v>17</v>
      </c>
      <c r="Q127" s="27">
        <v>0</v>
      </c>
      <c r="R127" s="1">
        <v>0</v>
      </c>
      <c r="S127" s="52">
        <v>5</v>
      </c>
    </row>
    <row r="128" spans="1:19">
      <c r="A128" s="4">
        <v>25</v>
      </c>
      <c r="B128" s="1">
        <v>1522</v>
      </c>
      <c r="C128" s="5">
        <v>1490</v>
      </c>
      <c r="D128" s="5">
        <v>1357</v>
      </c>
      <c r="E128" s="5">
        <v>1514</v>
      </c>
      <c r="F128" s="29">
        <v>1397</v>
      </c>
      <c r="G128" s="30">
        <v>1397</v>
      </c>
      <c r="H128" s="30">
        <v>1403</v>
      </c>
      <c r="I128" s="21">
        <v>278</v>
      </c>
      <c r="J128" s="52">
        <v>276</v>
      </c>
      <c r="K128" s="26">
        <v>13</v>
      </c>
      <c r="L128" s="26">
        <v>7</v>
      </c>
      <c r="M128" s="26">
        <v>9</v>
      </c>
      <c r="N128" s="26">
        <v>10</v>
      </c>
      <c r="O128" s="26">
        <v>8</v>
      </c>
      <c r="P128" s="27">
        <v>8</v>
      </c>
      <c r="Q128" s="27">
        <v>9</v>
      </c>
      <c r="R128" s="1">
        <v>7</v>
      </c>
      <c r="S128" s="52">
        <v>7</v>
      </c>
    </row>
    <row r="129" spans="1:19">
      <c r="A129" s="4">
        <v>26</v>
      </c>
      <c r="B129" s="1">
        <v>536</v>
      </c>
      <c r="C129" s="5">
        <v>621</v>
      </c>
      <c r="D129" s="5">
        <v>757</v>
      </c>
      <c r="E129" s="5">
        <v>736</v>
      </c>
      <c r="F129" s="29">
        <v>708</v>
      </c>
      <c r="G129" s="30">
        <v>729</v>
      </c>
      <c r="H129" s="30">
        <v>708</v>
      </c>
      <c r="I129" s="21">
        <v>1132</v>
      </c>
      <c r="J129" s="52">
        <v>1129</v>
      </c>
      <c r="K129" s="26"/>
      <c r="L129" s="26"/>
      <c r="M129" s="26"/>
      <c r="N129" s="26"/>
      <c r="O129" s="26"/>
      <c r="P129" s="27">
        <v>0</v>
      </c>
      <c r="Q129" s="27">
        <v>0</v>
      </c>
      <c r="R129" s="1">
        <v>0</v>
      </c>
      <c r="S129" s="52">
        <v>3</v>
      </c>
    </row>
    <row r="130" spans="1:19">
      <c r="A130" s="4">
        <v>27</v>
      </c>
      <c r="B130" s="1">
        <v>76</v>
      </c>
      <c r="C130" s="5">
        <v>65</v>
      </c>
      <c r="D130" s="5">
        <v>76</v>
      </c>
      <c r="E130" s="5">
        <v>57</v>
      </c>
      <c r="F130" s="29">
        <v>46</v>
      </c>
      <c r="G130" s="30">
        <v>74</v>
      </c>
      <c r="H130" s="30">
        <v>15</v>
      </c>
      <c r="I130" s="21">
        <v>1</v>
      </c>
      <c r="J130" s="52">
        <v>37</v>
      </c>
      <c r="K130" s="26"/>
      <c r="L130" s="26">
        <v>2</v>
      </c>
      <c r="M130" s="26">
        <v>5</v>
      </c>
      <c r="N130" s="26">
        <v>6</v>
      </c>
      <c r="O130" s="26">
        <v>5</v>
      </c>
      <c r="P130" s="27">
        <v>0</v>
      </c>
      <c r="Q130" s="27">
        <v>2</v>
      </c>
      <c r="R130" s="1">
        <v>1</v>
      </c>
      <c r="S130" s="52">
        <v>1</v>
      </c>
    </row>
    <row r="131" spans="1:19">
      <c r="A131" s="4">
        <v>28</v>
      </c>
      <c r="B131" s="1">
        <v>666</v>
      </c>
      <c r="C131" s="5">
        <v>664</v>
      </c>
      <c r="D131" s="5">
        <v>511</v>
      </c>
      <c r="E131" s="5">
        <v>291</v>
      </c>
      <c r="F131" s="29">
        <v>278</v>
      </c>
      <c r="G131" s="30">
        <v>291</v>
      </c>
      <c r="H131" s="30">
        <v>263</v>
      </c>
      <c r="I131" s="21">
        <v>291</v>
      </c>
      <c r="J131" s="52">
        <v>291</v>
      </c>
      <c r="K131" s="26">
        <v>21</v>
      </c>
      <c r="L131" s="26">
        <v>18</v>
      </c>
      <c r="M131" s="26">
        <v>9</v>
      </c>
      <c r="N131" s="26"/>
      <c r="O131" s="26"/>
      <c r="P131" s="27">
        <v>17</v>
      </c>
      <c r="Q131" s="27">
        <v>14</v>
      </c>
      <c r="R131" s="1">
        <v>17</v>
      </c>
      <c r="S131" s="52">
        <v>14</v>
      </c>
    </row>
    <row r="132" spans="1:19">
      <c r="A132" s="4">
        <v>29</v>
      </c>
      <c r="B132" s="1">
        <v>31</v>
      </c>
      <c r="C132" s="5">
        <v>29</v>
      </c>
      <c r="D132" s="5">
        <v>16</v>
      </c>
      <c r="E132" s="5">
        <v>17</v>
      </c>
      <c r="F132" s="29">
        <v>12</v>
      </c>
      <c r="G132" s="30">
        <v>14</v>
      </c>
      <c r="H132" s="30">
        <v>10</v>
      </c>
      <c r="I132" s="21">
        <v>14</v>
      </c>
      <c r="J132" s="52">
        <v>14</v>
      </c>
      <c r="K132" s="26">
        <v>1</v>
      </c>
      <c r="L132" s="26"/>
      <c r="M132" s="26">
        <v>1</v>
      </c>
      <c r="N132" s="26"/>
      <c r="O132" s="26">
        <v>2</v>
      </c>
      <c r="P132" s="27">
        <v>1</v>
      </c>
      <c r="Q132" s="27">
        <v>0</v>
      </c>
      <c r="R132" s="1">
        <v>1</v>
      </c>
      <c r="S132" s="52">
        <v>1</v>
      </c>
    </row>
    <row r="133" spans="1:19">
      <c r="A133" s="4">
        <v>30</v>
      </c>
      <c r="B133" s="1">
        <v>350</v>
      </c>
      <c r="C133" s="5">
        <v>274</v>
      </c>
      <c r="D133" s="5">
        <v>243</v>
      </c>
      <c r="E133" s="5">
        <v>237</v>
      </c>
      <c r="F133" s="29">
        <v>224</v>
      </c>
      <c r="G133" s="30">
        <v>345</v>
      </c>
      <c r="H133" s="30">
        <v>261</v>
      </c>
      <c r="I133" s="21">
        <v>345</v>
      </c>
      <c r="J133" s="52">
        <v>344</v>
      </c>
      <c r="K133" s="26">
        <v>4</v>
      </c>
      <c r="L133" s="26"/>
      <c r="M133" s="26"/>
      <c r="N133" s="26"/>
      <c r="O133" s="26"/>
      <c r="P133" s="27">
        <v>1</v>
      </c>
      <c r="Q133" s="27">
        <v>3</v>
      </c>
      <c r="R133" s="1">
        <v>1</v>
      </c>
      <c r="S133" s="52">
        <v>1</v>
      </c>
    </row>
    <row r="134" spans="1:19">
      <c r="A134" s="4">
        <v>31</v>
      </c>
      <c r="B134" s="1">
        <v>810</v>
      </c>
      <c r="C134" s="5">
        <v>825</v>
      </c>
      <c r="D134" s="5">
        <v>757</v>
      </c>
      <c r="E134" s="5">
        <v>739</v>
      </c>
      <c r="F134" s="29">
        <v>731</v>
      </c>
      <c r="G134" s="30">
        <v>731</v>
      </c>
      <c r="H134" s="30">
        <v>374</v>
      </c>
      <c r="I134" s="21">
        <v>348</v>
      </c>
      <c r="J134" s="52">
        <v>352</v>
      </c>
      <c r="K134" s="26">
        <v>3</v>
      </c>
      <c r="L134" s="26">
        <v>6</v>
      </c>
      <c r="M134" s="26">
        <v>7</v>
      </c>
      <c r="N134" s="26">
        <v>7</v>
      </c>
      <c r="O134" s="26">
        <v>6</v>
      </c>
      <c r="P134" s="27">
        <v>6</v>
      </c>
      <c r="Q134" s="27">
        <v>7</v>
      </c>
      <c r="R134" s="1">
        <v>4</v>
      </c>
      <c r="S134" s="52">
        <v>4</v>
      </c>
    </row>
    <row r="135" spans="1:19">
      <c r="A135" s="28">
        <v>32</v>
      </c>
      <c r="B135" s="26">
        <v>512</v>
      </c>
      <c r="C135" s="29">
        <v>532</v>
      </c>
      <c r="D135" s="29">
        <v>533</v>
      </c>
      <c r="E135" s="29">
        <v>533</v>
      </c>
      <c r="F135" s="29">
        <v>519</v>
      </c>
      <c r="G135" s="30">
        <v>502</v>
      </c>
      <c r="H135" s="30">
        <v>519</v>
      </c>
      <c r="I135" s="21">
        <v>185</v>
      </c>
      <c r="J135" s="52">
        <v>185</v>
      </c>
      <c r="K135" s="26">
        <v>27</v>
      </c>
      <c r="L135" s="26">
        <v>30</v>
      </c>
      <c r="M135" s="26"/>
      <c r="N135" s="26"/>
      <c r="O135" s="26"/>
      <c r="P135" s="27">
        <v>0</v>
      </c>
      <c r="Q135" s="27">
        <v>0</v>
      </c>
      <c r="R135" s="1">
        <v>0</v>
      </c>
      <c r="S135" s="52">
        <v>0</v>
      </c>
    </row>
    <row r="136" spans="1:19">
      <c r="A136" s="4">
        <v>33</v>
      </c>
      <c r="B136" s="1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30">
        <v>1164</v>
      </c>
      <c r="I136" s="21">
        <v>2497</v>
      </c>
      <c r="J136" s="52">
        <v>2497</v>
      </c>
      <c r="K136" s="26">
        <v>0</v>
      </c>
      <c r="L136" s="26">
        <v>0</v>
      </c>
      <c r="M136" s="26">
        <v>0</v>
      </c>
      <c r="N136" s="26">
        <v>0</v>
      </c>
      <c r="O136" s="26">
        <v>0</v>
      </c>
      <c r="P136" s="26">
        <v>0</v>
      </c>
      <c r="Q136" s="27">
        <v>0</v>
      </c>
      <c r="R136" s="1">
        <v>0</v>
      </c>
      <c r="S136" s="52">
        <v>0</v>
      </c>
    </row>
    <row r="137" spans="1:19">
      <c r="A137" s="4">
        <v>34</v>
      </c>
      <c r="B137" s="1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30">
        <v>613</v>
      </c>
      <c r="I137" s="21">
        <v>617</v>
      </c>
      <c r="J137" s="52">
        <v>617</v>
      </c>
      <c r="K137" s="26">
        <v>0</v>
      </c>
      <c r="L137" s="26">
        <v>0</v>
      </c>
      <c r="M137" s="26">
        <v>0</v>
      </c>
      <c r="N137" s="26">
        <v>0</v>
      </c>
      <c r="O137" s="26">
        <v>0</v>
      </c>
      <c r="P137" s="26">
        <v>0</v>
      </c>
      <c r="Q137" s="27">
        <v>7</v>
      </c>
      <c r="R137" s="1">
        <v>3</v>
      </c>
      <c r="S137" s="52">
        <v>3</v>
      </c>
    </row>
    <row r="138" spans="1:19">
      <c r="A138" s="4">
        <v>35</v>
      </c>
      <c r="B138" s="1">
        <v>0</v>
      </c>
      <c r="C138" s="5">
        <v>0</v>
      </c>
      <c r="D138" s="5">
        <v>0</v>
      </c>
      <c r="E138" s="5">
        <v>0</v>
      </c>
      <c r="F138" s="5">
        <v>0</v>
      </c>
      <c r="G138" s="5">
        <v>0</v>
      </c>
      <c r="H138" s="30">
        <v>262</v>
      </c>
      <c r="I138" s="21">
        <v>372</v>
      </c>
      <c r="J138" s="52">
        <v>372</v>
      </c>
      <c r="K138" s="26">
        <v>0</v>
      </c>
      <c r="L138" s="26">
        <v>0</v>
      </c>
      <c r="M138" s="26">
        <v>0</v>
      </c>
      <c r="N138" s="26">
        <v>0</v>
      </c>
      <c r="O138" s="26">
        <v>0</v>
      </c>
      <c r="P138" s="26">
        <v>0</v>
      </c>
      <c r="Q138" s="27">
        <v>9</v>
      </c>
      <c r="R138" s="1">
        <v>7</v>
      </c>
      <c r="S138" s="52">
        <v>7</v>
      </c>
    </row>
    <row r="139" spans="1:19">
      <c r="A139" s="4">
        <v>36</v>
      </c>
      <c r="B139" s="1">
        <v>0</v>
      </c>
      <c r="C139" s="5">
        <v>0</v>
      </c>
      <c r="D139" s="5">
        <v>0</v>
      </c>
      <c r="E139" s="5">
        <v>0</v>
      </c>
      <c r="F139" s="5">
        <v>0</v>
      </c>
      <c r="G139" s="5">
        <v>0</v>
      </c>
      <c r="H139" s="30">
        <v>392</v>
      </c>
      <c r="I139" s="21">
        <v>567</v>
      </c>
      <c r="J139" s="52">
        <v>586</v>
      </c>
      <c r="K139" s="26">
        <v>0</v>
      </c>
      <c r="L139" s="26">
        <v>0</v>
      </c>
      <c r="M139" s="26">
        <v>0</v>
      </c>
      <c r="N139" s="26">
        <v>0</v>
      </c>
      <c r="O139" s="26">
        <v>0</v>
      </c>
      <c r="P139" s="26">
        <v>0</v>
      </c>
      <c r="Q139" s="27">
        <v>8</v>
      </c>
      <c r="R139" s="1">
        <v>15</v>
      </c>
      <c r="S139" s="52">
        <v>24</v>
      </c>
    </row>
    <row r="140" spans="1:19">
      <c r="A140" s="4">
        <v>37</v>
      </c>
      <c r="B140" s="1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  <c r="H140" s="30">
        <v>29</v>
      </c>
      <c r="I140" s="21">
        <v>53</v>
      </c>
      <c r="J140" s="52">
        <v>56</v>
      </c>
      <c r="K140" s="26">
        <v>0</v>
      </c>
      <c r="L140" s="26">
        <v>0</v>
      </c>
      <c r="M140" s="26">
        <v>0</v>
      </c>
      <c r="N140" s="26">
        <v>0</v>
      </c>
      <c r="O140" s="26">
        <v>0</v>
      </c>
      <c r="P140" s="26">
        <v>0</v>
      </c>
      <c r="Q140" s="27">
        <v>3</v>
      </c>
      <c r="R140" s="1">
        <v>0</v>
      </c>
      <c r="S140" s="52">
        <v>5</v>
      </c>
    </row>
    <row r="141" spans="1:19">
      <c r="A141" s="4">
        <v>38</v>
      </c>
      <c r="B141" s="1">
        <v>0</v>
      </c>
      <c r="C141" s="5">
        <v>0</v>
      </c>
      <c r="D141" s="5">
        <v>0</v>
      </c>
      <c r="E141" s="5">
        <v>0</v>
      </c>
      <c r="F141" s="5">
        <v>0</v>
      </c>
      <c r="G141" s="5">
        <v>0</v>
      </c>
      <c r="H141" s="30">
        <v>6</v>
      </c>
      <c r="I141" s="21">
        <v>6</v>
      </c>
      <c r="J141" s="52">
        <v>17</v>
      </c>
      <c r="K141" s="26">
        <v>0</v>
      </c>
      <c r="L141" s="26">
        <v>0</v>
      </c>
      <c r="M141" s="26">
        <v>0</v>
      </c>
      <c r="N141" s="26">
        <v>0</v>
      </c>
      <c r="O141" s="26">
        <v>0</v>
      </c>
      <c r="P141" s="26">
        <v>0</v>
      </c>
      <c r="Q141" s="27">
        <v>0</v>
      </c>
      <c r="R141" s="1">
        <v>7</v>
      </c>
      <c r="S141" s="52">
        <v>5</v>
      </c>
    </row>
    <row r="142" spans="1:19">
      <c r="A142" s="4">
        <v>39</v>
      </c>
      <c r="B142" s="1">
        <v>0</v>
      </c>
      <c r="C142" s="5">
        <v>0</v>
      </c>
      <c r="D142" s="5">
        <v>0</v>
      </c>
      <c r="E142" s="5">
        <v>0</v>
      </c>
      <c r="F142" s="5">
        <v>0</v>
      </c>
      <c r="G142" s="5">
        <v>0</v>
      </c>
      <c r="H142" s="30">
        <v>353</v>
      </c>
      <c r="I142" s="21">
        <v>413</v>
      </c>
      <c r="J142" s="52">
        <v>413</v>
      </c>
      <c r="K142" s="26">
        <v>0</v>
      </c>
      <c r="L142" s="26">
        <v>0</v>
      </c>
      <c r="M142" s="26">
        <v>0</v>
      </c>
      <c r="N142" s="26">
        <v>0</v>
      </c>
      <c r="O142" s="26">
        <v>0</v>
      </c>
      <c r="P142" s="26">
        <v>0</v>
      </c>
      <c r="Q142" s="27">
        <v>0</v>
      </c>
      <c r="R142" s="1">
        <v>0</v>
      </c>
      <c r="S142" s="52">
        <v>0</v>
      </c>
    </row>
    <row r="143" spans="1:19">
      <c r="A143" s="4">
        <v>40</v>
      </c>
      <c r="B143" s="1">
        <v>0</v>
      </c>
      <c r="C143" s="5">
        <v>0</v>
      </c>
      <c r="D143" s="5">
        <v>0</v>
      </c>
      <c r="E143" s="5">
        <v>0</v>
      </c>
      <c r="F143" s="5">
        <v>0</v>
      </c>
      <c r="G143" s="5">
        <v>0</v>
      </c>
      <c r="H143" s="30">
        <v>419</v>
      </c>
      <c r="I143" s="21">
        <v>472</v>
      </c>
      <c r="J143" s="52">
        <v>469</v>
      </c>
      <c r="K143" s="26">
        <v>0</v>
      </c>
      <c r="L143" s="26">
        <v>0</v>
      </c>
      <c r="M143" s="26">
        <v>0</v>
      </c>
      <c r="N143" s="26">
        <v>0</v>
      </c>
      <c r="O143" s="26">
        <v>0</v>
      </c>
      <c r="P143" s="26">
        <v>0</v>
      </c>
      <c r="Q143" s="27">
        <v>5</v>
      </c>
      <c r="R143" s="1">
        <v>6</v>
      </c>
      <c r="S143" s="52">
        <v>13</v>
      </c>
    </row>
    <row r="144" spans="1:19">
      <c r="A144" s="4">
        <v>41</v>
      </c>
      <c r="B144" s="1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  <c r="H144" s="30">
        <v>728</v>
      </c>
      <c r="I144" s="21">
        <v>681</v>
      </c>
      <c r="J144" s="52">
        <v>681</v>
      </c>
      <c r="K144" s="26">
        <v>0</v>
      </c>
      <c r="L144" s="26">
        <v>0</v>
      </c>
      <c r="M144" s="26">
        <v>0</v>
      </c>
      <c r="N144" s="26">
        <v>0</v>
      </c>
      <c r="O144" s="26">
        <v>0</v>
      </c>
      <c r="P144" s="26">
        <v>0</v>
      </c>
      <c r="Q144" s="27">
        <v>13</v>
      </c>
      <c r="R144" s="1">
        <v>5</v>
      </c>
      <c r="S144" s="52">
        <v>5</v>
      </c>
    </row>
    <row r="145" spans="1:19">
      <c r="A145" s="4">
        <v>42</v>
      </c>
      <c r="B145" s="1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  <c r="H145" s="30">
        <v>477</v>
      </c>
      <c r="I145" s="21">
        <v>474</v>
      </c>
      <c r="J145" s="52">
        <v>604</v>
      </c>
      <c r="K145" s="26">
        <v>0</v>
      </c>
      <c r="L145" s="26">
        <v>0</v>
      </c>
      <c r="M145" s="26">
        <v>0</v>
      </c>
      <c r="N145" s="26">
        <v>0</v>
      </c>
      <c r="O145" s="26">
        <v>0</v>
      </c>
      <c r="P145" s="26">
        <v>0</v>
      </c>
      <c r="Q145" s="27">
        <v>1</v>
      </c>
      <c r="R145" s="1">
        <v>3</v>
      </c>
      <c r="S145" s="52">
        <v>16</v>
      </c>
    </row>
    <row r="146" spans="1:19">
      <c r="A146" s="11">
        <v>43</v>
      </c>
      <c r="B146" s="12">
        <v>0</v>
      </c>
      <c r="C146" s="41">
        <v>0</v>
      </c>
      <c r="D146" s="41">
        <v>0</v>
      </c>
      <c r="E146" s="41">
        <v>0</v>
      </c>
      <c r="F146" s="41">
        <v>0</v>
      </c>
      <c r="G146" s="41">
        <v>0</v>
      </c>
      <c r="H146" s="42">
        <v>410</v>
      </c>
      <c r="I146" s="21">
        <v>410</v>
      </c>
      <c r="J146" s="52">
        <v>410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22">
        <v>0</v>
      </c>
      <c r="R146" s="1">
        <v>0</v>
      </c>
      <c r="S146" s="52">
        <v>0</v>
      </c>
    </row>
    <row r="149" spans="1:19">
      <c r="A149" s="61" t="s">
        <v>0</v>
      </c>
      <c r="B149" s="61"/>
      <c r="C149" s="61"/>
      <c r="D149" s="61"/>
      <c r="E149" s="61"/>
      <c r="F149" s="61"/>
      <c r="G149" s="46"/>
      <c r="H149" s="24"/>
      <c r="I149" s="24"/>
      <c r="J149" s="24"/>
      <c r="K149" s="63" t="s">
        <v>1</v>
      </c>
      <c r="L149" s="61"/>
      <c r="M149" s="61"/>
      <c r="N149" s="61"/>
      <c r="O149" s="61"/>
      <c r="P149" s="23"/>
      <c r="Q149" s="23"/>
    </row>
    <row r="150" spans="1:19" ht="15.75" customHeight="1">
      <c r="A150" s="3" t="s">
        <v>2</v>
      </c>
      <c r="B150" s="6">
        <v>2013</v>
      </c>
      <c r="C150" s="6">
        <v>2014</v>
      </c>
      <c r="D150" s="6">
        <v>2015</v>
      </c>
      <c r="E150" s="6">
        <v>2016</v>
      </c>
      <c r="F150" s="43">
        <v>2017</v>
      </c>
      <c r="G150" s="44">
        <v>2018</v>
      </c>
      <c r="H150" s="44">
        <v>2019</v>
      </c>
      <c r="I150" s="44">
        <v>2020</v>
      </c>
      <c r="J150" s="50">
        <v>2021</v>
      </c>
      <c r="K150" s="11">
        <v>2013</v>
      </c>
      <c r="L150" s="18">
        <v>2014</v>
      </c>
      <c r="M150" s="18">
        <v>2015</v>
      </c>
      <c r="N150" s="18">
        <v>2016</v>
      </c>
      <c r="O150" s="19">
        <v>2017</v>
      </c>
      <c r="P150" s="18">
        <v>2018</v>
      </c>
      <c r="Q150" s="19">
        <v>2019</v>
      </c>
      <c r="R150" s="18">
        <v>2020</v>
      </c>
      <c r="S150" s="1">
        <v>2021</v>
      </c>
    </row>
    <row r="151" spans="1:19">
      <c r="A151" s="31" t="s">
        <v>10</v>
      </c>
      <c r="B151" s="33">
        <f>SUM(B152:B171)</f>
        <v>6235</v>
      </c>
      <c r="C151" s="32">
        <f t="shared" ref="C151:O151" si="10">SUM(C152:C171)</f>
        <v>6513</v>
      </c>
      <c r="D151" s="32">
        <f t="shared" si="10"/>
        <v>6702</v>
      </c>
      <c r="E151" s="32">
        <f t="shared" si="10"/>
        <v>6300</v>
      </c>
      <c r="F151" s="32">
        <f t="shared" si="10"/>
        <v>6201</v>
      </c>
      <c r="G151" s="32">
        <f>SUM(G152:G171)</f>
        <v>5391</v>
      </c>
      <c r="H151" s="31">
        <f>SUM(H152:H171)</f>
        <v>5183</v>
      </c>
      <c r="I151" s="31">
        <f>SUM(I152:I171)</f>
        <v>5020</v>
      </c>
      <c r="J151" s="31">
        <f>SUM(J152:J171)</f>
        <v>4763</v>
      </c>
      <c r="K151" s="32">
        <f t="shared" si="10"/>
        <v>247</v>
      </c>
      <c r="L151" s="32">
        <f t="shared" si="10"/>
        <v>235</v>
      </c>
      <c r="M151" s="32">
        <f t="shared" si="10"/>
        <v>218</v>
      </c>
      <c r="N151" s="32">
        <f t="shared" si="10"/>
        <v>225</v>
      </c>
      <c r="O151" s="32">
        <f t="shared" si="10"/>
        <v>177</v>
      </c>
      <c r="P151" s="32">
        <f t="shared" ref="P151:Q151" si="11">SUM(P152:P171)</f>
        <v>177</v>
      </c>
      <c r="Q151" s="32">
        <f t="shared" si="11"/>
        <v>214</v>
      </c>
      <c r="R151" s="32">
        <f>SUM(R152:R171)</f>
        <v>193</v>
      </c>
      <c r="S151" s="32">
        <f>SUM(S152:S171)</f>
        <v>238</v>
      </c>
    </row>
    <row r="152" spans="1:19" ht="13.5" customHeight="1">
      <c r="A152" s="4">
        <v>1</v>
      </c>
      <c r="B152" s="14">
        <v>11</v>
      </c>
      <c r="C152" s="1">
        <v>17</v>
      </c>
      <c r="D152" s="1">
        <v>17</v>
      </c>
      <c r="E152" s="1">
        <v>18</v>
      </c>
      <c r="F152" s="1">
        <v>18</v>
      </c>
      <c r="G152" s="27">
        <v>16</v>
      </c>
      <c r="H152" s="45">
        <v>13</v>
      </c>
      <c r="I152" s="1">
        <v>10</v>
      </c>
      <c r="J152" s="1">
        <v>8</v>
      </c>
      <c r="K152" s="1">
        <v>5</v>
      </c>
      <c r="L152" s="1">
        <v>2</v>
      </c>
      <c r="M152" s="1">
        <v>3</v>
      </c>
      <c r="N152" s="1">
        <v>3</v>
      </c>
      <c r="O152" s="1">
        <v>2</v>
      </c>
      <c r="P152" s="21">
        <v>1</v>
      </c>
      <c r="Q152" s="21">
        <v>1</v>
      </c>
      <c r="R152" s="1">
        <v>3</v>
      </c>
      <c r="S152" s="1">
        <v>1</v>
      </c>
    </row>
    <row r="153" spans="1:19" ht="13.5" customHeight="1">
      <c r="A153" s="4">
        <v>2</v>
      </c>
      <c r="B153" s="14">
        <v>30</v>
      </c>
      <c r="C153" s="1">
        <v>25</v>
      </c>
      <c r="D153" s="1">
        <v>21</v>
      </c>
      <c r="E153" s="1">
        <v>18</v>
      </c>
      <c r="F153" s="1">
        <v>16</v>
      </c>
      <c r="G153" s="27">
        <v>18</v>
      </c>
      <c r="H153" s="35">
        <v>22</v>
      </c>
      <c r="I153" s="1">
        <v>9</v>
      </c>
      <c r="J153" s="1">
        <v>8</v>
      </c>
      <c r="K153" s="1">
        <v>8</v>
      </c>
      <c r="L153" s="1">
        <v>5</v>
      </c>
      <c r="M153" s="1">
        <v>4</v>
      </c>
      <c r="N153" s="1">
        <v>3</v>
      </c>
      <c r="O153" s="1">
        <v>3</v>
      </c>
      <c r="P153" s="21">
        <v>7</v>
      </c>
      <c r="Q153" s="21">
        <v>2</v>
      </c>
      <c r="R153" s="1">
        <v>1</v>
      </c>
      <c r="S153" s="1">
        <v>2</v>
      </c>
    </row>
    <row r="154" spans="1:19" ht="13.5" customHeight="1">
      <c r="A154" s="4">
        <v>3</v>
      </c>
      <c r="B154" s="14">
        <v>34</v>
      </c>
      <c r="C154" s="1">
        <v>34</v>
      </c>
      <c r="D154" s="1">
        <v>31</v>
      </c>
      <c r="E154" s="1">
        <v>33</v>
      </c>
      <c r="F154" s="1">
        <v>22</v>
      </c>
      <c r="G154" s="27">
        <v>36</v>
      </c>
      <c r="H154" s="35">
        <v>37</v>
      </c>
      <c r="I154" s="1">
        <v>45</v>
      </c>
      <c r="J154" s="1">
        <v>40</v>
      </c>
      <c r="K154" s="1">
        <v>6</v>
      </c>
      <c r="L154" s="1">
        <v>10</v>
      </c>
      <c r="M154" s="1">
        <v>7</v>
      </c>
      <c r="N154" s="1">
        <v>8</v>
      </c>
      <c r="O154" s="1">
        <v>5</v>
      </c>
      <c r="P154" s="21">
        <v>6</v>
      </c>
      <c r="Q154" s="21">
        <v>15</v>
      </c>
      <c r="R154" s="1">
        <v>10</v>
      </c>
      <c r="S154" s="1">
        <v>10</v>
      </c>
    </row>
    <row r="155" spans="1:19" ht="13.5" customHeight="1">
      <c r="A155" s="4">
        <v>4</v>
      </c>
      <c r="B155" s="14">
        <v>20</v>
      </c>
      <c r="C155" s="1">
        <v>13</v>
      </c>
      <c r="D155" s="1">
        <v>19</v>
      </c>
      <c r="E155" s="1">
        <v>31</v>
      </c>
      <c r="F155" s="1">
        <v>24</v>
      </c>
      <c r="G155" s="27">
        <v>18</v>
      </c>
      <c r="H155" s="35">
        <v>16</v>
      </c>
      <c r="I155" s="1">
        <v>18</v>
      </c>
      <c r="J155" s="1">
        <v>18</v>
      </c>
      <c r="K155" s="1">
        <v>3</v>
      </c>
      <c r="L155" s="1">
        <v>3</v>
      </c>
      <c r="M155" s="1">
        <v>3</v>
      </c>
      <c r="N155" s="1">
        <v>3</v>
      </c>
      <c r="O155" s="1">
        <v>3</v>
      </c>
      <c r="P155" s="21">
        <v>0</v>
      </c>
      <c r="Q155" s="21">
        <v>0</v>
      </c>
      <c r="R155" s="1">
        <v>2</v>
      </c>
      <c r="S155" s="1">
        <v>1</v>
      </c>
    </row>
    <row r="156" spans="1:19" ht="13.5" customHeight="1">
      <c r="A156" s="4">
        <v>5</v>
      </c>
      <c r="B156" s="14">
        <v>21</v>
      </c>
      <c r="C156" s="1">
        <v>27</v>
      </c>
      <c r="D156" s="1">
        <v>25</v>
      </c>
      <c r="E156" s="1">
        <v>20</v>
      </c>
      <c r="F156" s="1">
        <v>23</v>
      </c>
      <c r="G156" s="27">
        <v>15</v>
      </c>
      <c r="H156" s="35">
        <v>21</v>
      </c>
      <c r="I156" s="1">
        <v>12</v>
      </c>
      <c r="J156" s="1">
        <v>9</v>
      </c>
      <c r="K156" s="1">
        <v>2</v>
      </c>
      <c r="L156" s="1">
        <v>2</v>
      </c>
      <c r="M156" s="1">
        <v>2</v>
      </c>
      <c r="N156" s="1">
        <v>1</v>
      </c>
      <c r="O156" s="1">
        <v>3</v>
      </c>
      <c r="P156" s="21">
        <v>1</v>
      </c>
      <c r="Q156" s="21">
        <v>1</v>
      </c>
      <c r="R156" s="1">
        <v>3</v>
      </c>
      <c r="S156" s="1">
        <v>1</v>
      </c>
    </row>
    <row r="157" spans="1:19" ht="13.5" customHeight="1">
      <c r="A157" s="4">
        <v>6</v>
      </c>
      <c r="B157" s="14">
        <v>24</v>
      </c>
      <c r="C157" s="1">
        <v>28</v>
      </c>
      <c r="D157" s="1">
        <v>12</v>
      </c>
      <c r="E157" s="1">
        <v>15</v>
      </c>
      <c r="F157" s="1">
        <v>16</v>
      </c>
      <c r="G157" s="27">
        <v>22</v>
      </c>
      <c r="H157" s="35">
        <v>18</v>
      </c>
      <c r="I157" s="1">
        <v>23</v>
      </c>
      <c r="J157" s="1">
        <v>33</v>
      </c>
      <c r="K157" s="1">
        <v>2</v>
      </c>
      <c r="L157" s="1">
        <v>2</v>
      </c>
      <c r="M157" s="1">
        <v>1</v>
      </c>
      <c r="N157" s="1">
        <v>2</v>
      </c>
      <c r="O157" s="1">
        <v>1</v>
      </c>
      <c r="P157" s="21">
        <v>3</v>
      </c>
      <c r="Q157" s="21">
        <v>3</v>
      </c>
      <c r="R157" s="1">
        <v>7</v>
      </c>
      <c r="S157" s="1">
        <v>8</v>
      </c>
    </row>
    <row r="158" spans="1:19" ht="13.5" customHeight="1">
      <c r="A158" s="4">
        <v>7</v>
      </c>
      <c r="B158" s="14">
        <v>14</v>
      </c>
      <c r="C158" s="1">
        <v>33</v>
      </c>
      <c r="D158" s="1">
        <v>29</v>
      </c>
      <c r="E158" s="1">
        <v>39</v>
      </c>
      <c r="F158" s="1">
        <v>26</v>
      </c>
      <c r="G158" s="27">
        <v>28</v>
      </c>
      <c r="H158" s="35">
        <v>38</v>
      </c>
      <c r="I158" s="1">
        <v>35</v>
      </c>
      <c r="J158" s="1">
        <v>40</v>
      </c>
      <c r="K158" s="1">
        <v>2</v>
      </c>
      <c r="L158" s="1">
        <v>4</v>
      </c>
      <c r="M158" s="1">
        <v>6</v>
      </c>
      <c r="N158" s="1">
        <v>4</v>
      </c>
      <c r="O158" s="1">
        <v>4</v>
      </c>
      <c r="P158" s="21">
        <v>4</v>
      </c>
      <c r="Q158" s="21">
        <v>11</v>
      </c>
      <c r="R158" s="1">
        <v>10</v>
      </c>
      <c r="S158" s="1">
        <v>13</v>
      </c>
    </row>
    <row r="159" spans="1:19" ht="13.5" customHeight="1">
      <c r="A159" s="4">
        <v>8</v>
      </c>
      <c r="B159" s="14">
        <v>31</v>
      </c>
      <c r="C159" s="1">
        <v>12</v>
      </c>
      <c r="D159" s="1">
        <v>20</v>
      </c>
      <c r="E159" s="1">
        <v>28</v>
      </c>
      <c r="F159" s="1">
        <v>25</v>
      </c>
      <c r="G159" s="27">
        <v>14</v>
      </c>
      <c r="H159" s="35">
        <v>7</v>
      </c>
      <c r="I159" s="1">
        <v>10</v>
      </c>
      <c r="J159" s="1">
        <v>10</v>
      </c>
      <c r="K159" s="1">
        <v>7</v>
      </c>
      <c r="L159" s="1">
        <v>1</v>
      </c>
      <c r="M159" s="1">
        <v>5</v>
      </c>
      <c r="N159" s="1">
        <v>2</v>
      </c>
      <c r="O159" s="1">
        <v>2</v>
      </c>
      <c r="P159" s="21">
        <v>1</v>
      </c>
      <c r="Q159" s="21">
        <v>0</v>
      </c>
      <c r="R159" s="1">
        <v>1</v>
      </c>
      <c r="S159" s="1">
        <v>0</v>
      </c>
    </row>
    <row r="160" spans="1:19" ht="13.5" customHeight="1">
      <c r="A160" s="4">
        <v>9</v>
      </c>
      <c r="B160" s="14">
        <v>247</v>
      </c>
      <c r="C160" s="1">
        <v>239</v>
      </c>
      <c r="D160" s="1">
        <v>256</v>
      </c>
      <c r="E160" s="1">
        <v>252</v>
      </c>
      <c r="F160" s="1">
        <v>249</v>
      </c>
      <c r="G160" s="27">
        <v>234</v>
      </c>
      <c r="H160" s="35">
        <v>187</v>
      </c>
      <c r="I160" s="1">
        <v>109</v>
      </c>
      <c r="J160" s="1">
        <v>77</v>
      </c>
      <c r="K160" s="1">
        <v>8</v>
      </c>
      <c r="L160" s="1">
        <v>2</v>
      </c>
      <c r="M160" s="1">
        <v>2</v>
      </c>
      <c r="N160" s="1">
        <v>0</v>
      </c>
      <c r="O160" s="1">
        <v>3</v>
      </c>
      <c r="P160" s="21">
        <v>8</v>
      </c>
      <c r="Q160" s="21">
        <v>4</v>
      </c>
      <c r="R160" s="1">
        <v>1</v>
      </c>
      <c r="S160" s="1">
        <v>3</v>
      </c>
    </row>
    <row r="161" spans="1:19" ht="13.5" customHeight="1">
      <c r="A161" s="4">
        <v>10</v>
      </c>
      <c r="B161" s="14">
        <v>36</v>
      </c>
      <c r="C161" s="1">
        <v>11</v>
      </c>
      <c r="D161" s="1">
        <v>15</v>
      </c>
      <c r="E161" s="1">
        <v>10</v>
      </c>
      <c r="F161" s="1">
        <v>7</v>
      </c>
      <c r="G161" s="27">
        <v>5</v>
      </c>
      <c r="H161" s="35">
        <v>6</v>
      </c>
      <c r="I161" s="1">
        <v>11</v>
      </c>
      <c r="J161" s="1">
        <v>10</v>
      </c>
      <c r="K161" s="1">
        <v>1</v>
      </c>
      <c r="L161" s="1">
        <v>1</v>
      </c>
      <c r="M161" s="1">
        <v>4</v>
      </c>
      <c r="N161" s="1">
        <v>5</v>
      </c>
      <c r="O161" s="1">
        <v>3</v>
      </c>
      <c r="P161" s="21">
        <v>2</v>
      </c>
      <c r="Q161" s="21">
        <v>22</v>
      </c>
      <c r="R161" s="1">
        <v>12</v>
      </c>
      <c r="S161" s="1">
        <v>10</v>
      </c>
    </row>
    <row r="162" spans="1:19" ht="13.5" customHeight="1">
      <c r="A162" s="4">
        <v>11</v>
      </c>
      <c r="B162" s="14">
        <v>460</v>
      </c>
      <c r="C162" s="1">
        <v>449</v>
      </c>
      <c r="D162" s="1">
        <v>449</v>
      </c>
      <c r="E162" s="1">
        <v>186</v>
      </c>
      <c r="F162" s="1">
        <v>155</v>
      </c>
      <c r="G162" s="27">
        <v>155</v>
      </c>
      <c r="H162" s="35">
        <v>127</v>
      </c>
      <c r="I162" s="1">
        <v>91</v>
      </c>
      <c r="J162" s="1">
        <v>104</v>
      </c>
      <c r="K162" s="1">
        <v>12</v>
      </c>
      <c r="L162" s="1">
        <v>10</v>
      </c>
      <c r="M162" s="1">
        <v>10</v>
      </c>
      <c r="N162" s="1">
        <v>9</v>
      </c>
      <c r="O162" s="1">
        <v>9</v>
      </c>
      <c r="P162" s="21">
        <v>8</v>
      </c>
      <c r="Q162" s="21">
        <v>7</v>
      </c>
      <c r="R162" s="1">
        <v>7</v>
      </c>
      <c r="S162" s="1">
        <v>15</v>
      </c>
    </row>
    <row r="163" spans="1:19" ht="13.5" customHeight="1">
      <c r="A163" s="4">
        <v>12</v>
      </c>
      <c r="B163" s="14">
        <v>716</v>
      </c>
      <c r="C163" s="1">
        <v>741</v>
      </c>
      <c r="D163" s="1">
        <v>717</v>
      </c>
      <c r="E163" s="1">
        <v>609</v>
      </c>
      <c r="F163" s="1">
        <v>568</v>
      </c>
      <c r="G163" s="27">
        <v>519</v>
      </c>
      <c r="H163" s="35">
        <v>458</v>
      </c>
      <c r="I163" s="1">
        <v>452</v>
      </c>
      <c r="J163" s="1">
        <v>413</v>
      </c>
      <c r="K163" s="1">
        <v>24</v>
      </c>
      <c r="L163" s="1">
        <v>29</v>
      </c>
      <c r="M163" s="1">
        <v>21</v>
      </c>
      <c r="N163" s="1">
        <v>23</v>
      </c>
      <c r="O163" s="1">
        <v>21</v>
      </c>
      <c r="P163" s="21">
        <v>18</v>
      </c>
      <c r="Q163" s="21">
        <v>34</v>
      </c>
      <c r="R163" s="1">
        <v>18</v>
      </c>
      <c r="S163" s="1">
        <v>15</v>
      </c>
    </row>
    <row r="164" spans="1:19" ht="13.5" customHeight="1">
      <c r="A164" s="4">
        <v>13</v>
      </c>
      <c r="B164" s="14">
        <v>919</v>
      </c>
      <c r="C164" s="1">
        <v>863</v>
      </c>
      <c r="D164" s="1">
        <v>864</v>
      </c>
      <c r="E164" s="1">
        <v>620</v>
      </c>
      <c r="F164" s="1">
        <v>619</v>
      </c>
      <c r="G164" s="27">
        <v>614</v>
      </c>
      <c r="H164" s="35">
        <v>559</v>
      </c>
      <c r="I164" s="1">
        <v>539</v>
      </c>
      <c r="J164" s="1">
        <v>518</v>
      </c>
      <c r="K164" s="1">
        <v>22</v>
      </c>
      <c r="L164" s="1">
        <v>27</v>
      </c>
      <c r="M164" s="1">
        <v>19</v>
      </c>
      <c r="N164" s="1">
        <v>14</v>
      </c>
      <c r="O164" s="1">
        <v>13</v>
      </c>
      <c r="P164" s="21">
        <v>12</v>
      </c>
      <c r="Q164" s="21">
        <v>1</v>
      </c>
      <c r="R164" s="1">
        <v>10</v>
      </c>
      <c r="S164" s="1">
        <v>11</v>
      </c>
    </row>
    <row r="165" spans="1:19" ht="13.5" customHeight="1">
      <c r="A165" s="4">
        <v>14</v>
      </c>
      <c r="B165" s="14">
        <v>501</v>
      </c>
      <c r="C165" s="1">
        <v>446</v>
      </c>
      <c r="D165" s="1">
        <v>445</v>
      </c>
      <c r="E165" s="1">
        <v>489</v>
      </c>
      <c r="F165" s="1">
        <v>464</v>
      </c>
      <c r="G165" s="27">
        <v>432</v>
      </c>
      <c r="H165" s="35">
        <v>359</v>
      </c>
      <c r="I165" s="1">
        <v>301</v>
      </c>
      <c r="J165" s="1">
        <v>259</v>
      </c>
      <c r="K165" s="1">
        <v>21</v>
      </c>
      <c r="L165" s="1">
        <v>13</v>
      </c>
      <c r="M165" s="1">
        <v>3</v>
      </c>
      <c r="N165" s="1">
        <v>9</v>
      </c>
      <c r="O165" s="1">
        <v>9</v>
      </c>
      <c r="P165" s="21">
        <v>7</v>
      </c>
      <c r="Q165" s="21">
        <v>8</v>
      </c>
      <c r="R165" s="1">
        <v>8</v>
      </c>
      <c r="S165" s="1">
        <v>7</v>
      </c>
    </row>
    <row r="166" spans="1:19" ht="13.5" customHeight="1">
      <c r="A166" s="4">
        <v>15</v>
      </c>
      <c r="B166" s="14">
        <v>403</v>
      </c>
      <c r="C166" s="1">
        <v>514</v>
      </c>
      <c r="D166" s="1">
        <v>552</v>
      </c>
      <c r="E166" s="1">
        <v>588</v>
      </c>
      <c r="F166" s="1">
        <v>598</v>
      </c>
      <c r="G166" s="27">
        <v>624</v>
      </c>
      <c r="H166" s="35">
        <v>518</v>
      </c>
      <c r="I166" s="1">
        <v>521</v>
      </c>
      <c r="J166" s="1">
        <v>546</v>
      </c>
      <c r="K166" s="1">
        <v>15</v>
      </c>
      <c r="L166" s="1">
        <v>20</v>
      </c>
      <c r="M166" s="1">
        <v>14</v>
      </c>
      <c r="N166" s="1">
        <v>15</v>
      </c>
      <c r="O166" s="1">
        <v>8</v>
      </c>
      <c r="P166" s="21">
        <v>15</v>
      </c>
      <c r="Q166" s="21">
        <v>11</v>
      </c>
      <c r="R166" s="1">
        <v>8</v>
      </c>
      <c r="S166" s="1">
        <v>3</v>
      </c>
    </row>
    <row r="167" spans="1:19" ht="13.5" customHeight="1">
      <c r="A167" s="4">
        <v>16</v>
      </c>
      <c r="B167" s="14">
        <v>829</v>
      </c>
      <c r="C167" s="1">
        <v>1004</v>
      </c>
      <c r="D167" s="1">
        <v>1091</v>
      </c>
      <c r="E167" s="1">
        <v>1209</v>
      </c>
      <c r="F167" s="1">
        <v>1154</v>
      </c>
      <c r="G167" s="27">
        <v>712</v>
      </c>
      <c r="H167" s="35">
        <v>1001</v>
      </c>
      <c r="I167" s="1">
        <v>958</v>
      </c>
      <c r="J167" s="1">
        <v>1008</v>
      </c>
      <c r="K167" s="1">
        <v>20</v>
      </c>
      <c r="L167" s="1">
        <v>20</v>
      </c>
      <c r="M167" s="1">
        <v>29</v>
      </c>
      <c r="N167" s="1">
        <v>43</v>
      </c>
      <c r="O167" s="1">
        <v>39</v>
      </c>
      <c r="P167" s="21">
        <v>21</v>
      </c>
      <c r="Q167" s="21">
        <v>38</v>
      </c>
      <c r="R167" s="1">
        <v>24</v>
      </c>
      <c r="S167" s="1">
        <v>65</v>
      </c>
    </row>
    <row r="168" spans="1:19" ht="13.5" customHeight="1">
      <c r="A168" s="4">
        <v>17</v>
      </c>
      <c r="B168" s="14">
        <v>588</v>
      </c>
      <c r="C168" s="1">
        <v>582</v>
      </c>
      <c r="D168" s="1">
        <v>584</v>
      </c>
      <c r="E168" s="1">
        <v>493</v>
      </c>
      <c r="F168" s="1">
        <v>488</v>
      </c>
      <c r="G168" s="27">
        <v>521</v>
      </c>
      <c r="H168" s="35">
        <v>475</v>
      </c>
      <c r="I168" s="1">
        <v>456</v>
      </c>
      <c r="J168" s="1">
        <v>455</v>
      </c>
      <c r="K168" s="1">
        <v>36</v>
      </c>
      <c r="L168" s="1">
        <v>36</v>
      </c>
      <c r="M168" s="1">
        <v>27</v>
      </c>
      <c r="N168" s="1">
        <v>24</v>
      </c>
      <c r="O168" s="1">
        <v>9</v>
      </c>
      <c r="P168" s="21">
        <v>15</v>
      </c>
      <c r="Q168" s="21">
        <v>21</v>
      </c>
      <c r="R168" s="1">
        <v>25</v>
      </c>
      <c r="S168" s="1">
        <v>35</v>
      </c>
    </row>
    <row r="169" spans="1:19" ht="13.5" customHeight="1">
      <c r="A169" s="4">
        <v>18</v>
      </c>
      <c r="B169" s="14">
        <v>676</v>
      </c>
      <c r="C169" s="1">
        <v>797</v>
      </c>
      <c r="D169" s="1">
        <v>794</v>
      </c>
      <c r="E169" s="1">
        <v>904</v>
      </c>
      <c r="F169" s="1">
        <v>1002</v>
      </c>
      <c r="G169" s="27">
        <v>716</v>
      </c>
      <c r="H169" s="35">
        <v>733</v>
      </c>
      <c r="I169" s="1">
        <v>775</v>
      </c>
      <c r="J169" s="1">
        <v>677</v>
      </c>
      <c r="K169" s="1">
        <v>11</v>
      </c>
      <c r="L169" s="1">
        <v>12</v>
      </c>
      <c r="M169" s="1">
        <v>14</v>
      </c>
      <c r="N169" s="1">
        <v>12</v>
      </c>
      <c r="O169" s="1">
        <v>7</v>
      </c>
      <c r="P169" s="21">
        <v>9</v>
      </c>
      <c r="Q169" s="21">
        <v>10</v>
      </c>
      <c r="R169" s="1">
        <v>15</v>
      </c>
      <c r="S169" s="1">
        <v>14</v>
      </c>
    </row>
    <row r="170" spans="1:19" ht="13.5" customHeight="1">
      <c r="A170" s="4">
        <v>19</v>
      </c>
      <c r="B170" s="14">
        <v>286</v>
      </c>
      <c r="C170" s="1">
        <v>270</v>
      </c>
      <c r="D170" s="1">
        <v>266</v>
      </c>
      <c r="E170" s="1">
        <v>270</v>
      </c>
      <c r="F170" s="1">
        <v>226</v>
      </c>
      <c r="G170" s="27">
        <v>239</v>
      </c>
      <c r="H170" s="35">
        <v>213</v>
      </c>
      <c r="I170" s="1">
        <v>213</v>
      </c>
      <c r="J170" s="1">
        <v>156</v>
      </c>
      <c r="K170" s="1">
        <v>30</v>
      </c>
      <c r="L170" s="1">
        <v>30</v>
      </c>
      <c r="M170" s="1">
        <v>38</v>
      </c>
      <c r="N170" s="1">
        <v>36</v>
      </c>
      <c r="O170" s="1">
        <v>27</v>
      </c>
      <c r="P170" s="21">
        <v>27</v>
      </c>
      <c r="Q170" s="21">
        <v>14</v>
      </c>
      <c r="R170" s="1">
        <v>14</v>
      </c>
      <c r="S170" s="1">
        <v>10</v>
      </c>
    </row>
    <row r="171" spans="1:19" ht="13.5" customHeight="1">
      <c r="A171" s="4">
        <v>20</v>
      </c>
      <c r="B171" s="14">
        <v>389</v>
      </c>
      <c r="C171" s="1">
        <v>408</v>
      </c>
      <c r="D171" s="1">
        <v>495</v>
      </c>
      <c r="E171" s="1">
        <v>468</v>
      </c>
      <c r="F171" s="1">
        <v>501</v>
      </c>
      <c r="G171" s="27">
        <v>453</v>
      </c>
      <c r="H171" s="35">
        <v>375</v>
      </c>
      <c r="I171" s="1">
        <v>432</v>
      </c>
      <c r="J171" s="1">
        <v>374</v>
      </c>
      <c r="K171" s="1">
        <v>12</v>
      </c>
      <c r="L171" s="1">
        <v>6</v>
      </c>
      <c r="M171" s="1">
        <v>6</v>
      </c>
      <c r="N171" s="1">
        <v>9</v>
      </c>
      <c r="O171" s="1">
        <v>6</v>
      </c>
      <c r="P171" s="21">
        <v>12</v>
      </c>
      <c r="Q171" s="21">
        <v>11</v>
      </c>
      <c r="R171" s="1">
        <v>14</v>
      </c>
      <c r="S171" s="1">
        <v>14</v>
      </c>
    </row>
    <row r="172" spans="1:19" ht="13.5" customHeight="1">
      <c r="A172" s="9" t="s">
        <v>11</v>
      </c>
      <c r="B172" s="33">
        <f>SUM(B173:B191)</f>
        <v>9164</v>
      </c>
      <c r="C172" s="32">
        <f t="shared" ref="C172:S172" si="12">SUM(C173:C191)</f>
        <v>9112</v>
      </c>
      <c r="D172" s="32">
        <f t="shared" si="12"/>
        <v>9697</v>
      </c>
      <c r="E172" s="32">
        <f t="shared" si="12"/>
        <v>8484</v>
      </c>
      <c r="F172" s="32">
        <f t="shared" si="12"/>
        <v>9113</v>
      </c>
      <c r="G172" s="32">
        <f t="shared" ref="G172:J172" si="13">SUM(G173:G191)</f>
        <v>8092</v>
      </c>
      <c r="H172" s="31">
        <f t="shared" si="13"/>
        <v>8279</v>
      </c>
      <c r="I172" s="32">
        <f t="shared" si="13"/>
        <v>7409</v>
      </c>
      <c r="J172" s="32">
        <f t="shared" si="13"/>
        <v>7371</v>
      </c>
      <c r="K172" s="32">
        <f t="shared" si="12"/>
        <v>104</v>
      </c>
      <c r="L172" s="32">
        <f t="shared" si="12"/>
        <v>140</v>
      </c>
      <c r="M172" s="32">
        <f t="shared" si="12"/>
        <v>99</v>
      </c>
      <c r="N172" s="32">
        <f t="shared" si="12"/>
        <v>124</v>
      </c>
      <c r="O172" s="32">
        <f t="shared" si="12"/>
        <v>121</v>
      </c>
      <c r="P172" s="32">
        <f t="shared" si="12"/>
        <v>125</v>
      </c>
      <c r="Q172" s="32">
        <f t="shared" si="12"/>
        <v>151</v>
      </c>
      <c r="R172" s="32">
        <f t="shared" si="12"/>
        <v>200</v>
      </c>
      <c r="S172" s="32">
        <f t="shared" si="12"/>
        <v>263</v>
      </c>
    </row>
    <row r="173" spans="1:19" ht="13.5" customHeight="1">
      <c r="A173" s="4">
        <v>1</v>
      </c>
      <c r="B173" s="14">
        <v>7</v>
      </c>
      <c r="C173" s="1">
        <v>22</v>
      </c>
      <c r="D173" s="1">
        <v>15</v>
      </c>
      <c r="E173" s="1">
        <v>14</v>
      </c>
      <c r="F173" s="26">
        <v>16</v>
      </c>
      <c r="G173" s="40">
        <v>11</v>
      </c>
      <c r="H173" s="45">
        <v>9</v>
      </c>
      <c r="I173" s="1">
        <v>9</v>
      </c>
      <c r="J173" s="1">
        <v>13</v>
      </c>
      <c r="K173" s="14"/>
      <c r="L173" s="26">
        <v>1</v>
      </c>
      <c r="M173" s="26">
        <v>3</v>
      </c>
      <c r="N173" s="26">
        <v>3</v>
      </c>
      <c r="O173" s="26">
        <v>3</v>
      </c>
      <c r="P173" s="27">
        <v>3</v>
      </c>
      <c r="Q173" s="27">
        <v>2</v>
      </c>
      <c r="R173" s="1">
        <v>4</v>
      </c>
      <c r="S173" s="1">
        <v>3</v>
      </c>
    </row>
    <row r="174" spans="1:19" ht="13.5" customHeight="1">
      <c r="A174" s="4">
        <v>2</v>
      </c>
      <c r="B174" s="14">
        <v>19</v>
      </c>
      <c r="C174" s="1">
        <v>7</v>
      </c>
      <c r="D174" s="1">
        <v>10</v>
      </c>
      <c r="E174" s="1">
        <v>9</v>
      </c>
      <c r="F174" s="26">
        <v>9</v>
      </c>
      <c r="G174" s="27">
        <v>9</v>
      </c>
      <c r="H174" s="35">
        <v>9</v>
      </c>
      <c r="I174" s="1">
        <v>11</v>
      </c>
      <c r="J174" s="1">
        <v>22</v>
      </c>
      <c r="K174" s="14">
        <v>1</v>
      </c>
      <c r="L174" s="26"/>
      <c r="M174" s="26">
        <v>1</v>
      </c>
      <c r="N174" s="26">
        <v>1</v>
      </c>
      <c r="O174" s="26">
        <v>7</v>
      </c>
      <c r="P174" s="27">
        <v>5</v>
      </c>
      <c r="Q174" s="27">
        <v>8</v>
      </c>
      <c r="R174" s="1">
        <v>7</v>
      </c>
      <c r="S174" s="1">
        <v>0</v>
      </c>
    </row>
    <row r="175" spans="1:19" ht="13.5" customHeight="1">
      <c r="A175" s="4">
        <v>3</v>
      </c>
      <c r="B175" s="14">
        <v>22</v>
      </c>
      <c r="C175" s="1">
        <v>22</v>
      </c>
      <c r="D175" s="1">
        <v>34</v>
      </c>
      <c r="E175" s="1">
        <v>36</v>
      </c>
      <c r="F175" s="26">
        <v>25</v>
      </c>
      <c r="G175" s="27">
        <v>24</v>
      </c>
      <c r="H175" s="35">
        <v>27</v>
      </c>
      <c r="I175" s="1">
        <v>28</v>
      </c>
      <c r="J175" s="1">
        <v>33</v>
      </c>
      <c r="K175" s="14">
        <v>5</v>
      </c>
      <c r="L175" s="26">
        <v>5</v>
      </c>
      <c r="M175" s="26">
        <v>10</v>
      </c>
      <c r="N175" s="26">
        <v>8</v>
      </c>
      <c r="O175" s="26">
        <v>6</v>
      </c>
      <c r="P175" s="27">
        <v>4</v>
      </c>
      <c r="Q175" s="27">
        <v>4</v>
      </c>
      <c r="R175" s="1">
        <v>11</v>
      </c>
      <c r="S175" s="1">
        <v>16</v>
      </c>
    </row>
    <row r="176" spans="1:19" ht="13.5" customHeight="1">
      <c r="A176" s="4">
        <v>4</v>
      </c>
      <c r="B176" s="14">
        <v>14</v>
      </c>
      <c r="C176" s="1">
        <v>24</v>
      </c>
      <c r="D176" s="1">
        <v>20</v>
      </c>
      <c r="E176" s="1">
        <v>25</v>
      </c>
      <c r="F176" s="26">
        <v>17</v>
      </c>
      <c r="G176" s="27">
        <v>16</v>
      </c>
      <c r="H176" s="35">
        <v>18</v>
      </c>
      <c r="I176" s="1">
        <v>23</v>
      </c>
      <c r="J176" s="1">
        <v>43</v>
      </c>
      <c r="K176" s="14">
        <v>4</v>
      </c>
      <c r="L176" s="26">
        <v>3</v>
      </c>
      <c r="M176" s="26">
        <v>1</v>
      </c>
      <c r="N176" s="26">
        <v>1</v>
      </c>
      <c r="O176" s="26">
        <v>1</v>
      </c>
      <c r="P176" s="27">
        <v>1</v>
      </c>
      <c r="Q176" s="27">
        <v>0</v>
      </c>
      <c r="R176" s="1">
        <v>4</v>
      </c>
      <c r="S176" s="1">
        <v>10</v>
      </c>
    </row>
    <row r="177" spans="1:19" ht="13.5" customHeight="1">
      <c r="A177" s="4">
        <v>5</v>
      </c>
      <c r="B177" s="14">
        <v>17</v>
      </c>
      <c r="C177" s="1">
        <v>11</v>
      </c>
      <c r="D177" s="1">
        <v>22</v>
      </c>
      <c r="E177" s="1">
        <v>31</v>
      </c>
      <c r="F177" s="26">
        <v>26</v>
      </c>
      <c r="G177" s="27">
        <v>22</v>
      </c>
      <c r="H177" s="35">
        <v>18</v>
      </c>
      <c r="I177" s="1">
        <v>20</v>
      </c>
      <c r="J177" s="1">
        <v>22</v>
      </c>
      <c r="K177" s="14">
        <v>1</v>
      </c>
      <c r="L177" s="26">
        <v>1</v>
      </c>
      <c r="M177" s="26"/>
      <c r="N177" s="26">
        <v>2</v>
      </c>
      <c r="O177" s="26">
        <v>3</v>
      </c>
      <c r="P177" s="27">
        <v>2</v>
      </c>
      <c r="Q177" s="27">
        <v>3</v>
      </c>
      <c r="R177" s="1">
        <v>3</v>
      </c>
      <c r="S177" s="1">
        <v>5</v>
      </c>
    </row>
    <row r="178" spans="1:19" ht="13.5" customHeight="1">
      <c r="A178" s="4">
        <v>6</v>
      </c>
      <c r="B178" s="14">
        <v>14</v>
      </c>
      <c r="C178" s="1">
        <v>17</v>
      </c>
      <c r="D178" s="1">
        <v>17</v>
      </c>
      <c r="E178" s="1">
        <v>16</v>
      </c>
      <c r="F178" s="26">
        <v>12</v>
      </c>
      <c r="G178" s="27">
        <v>15</v>
      </c>
      <c r="H178" s="35">
        <v>13</v>
      </c>
      <c r="I178" s="1">
        <v>19</v>
      </c>
      <c r="J178" s="1">
        <v>40</v>
      </c>
      <c r="K178" s="14"/>
      <c r="L178" s="26">
        <v>1</v>
      </c>
      <c r="M178" s="26">
        <v>2</v>
      </c>
      <c r="N178" s="26">
        <v>4</v>
      </c>
      <c r="O178" s="26">
        <v>3</v>
      </c>
      <c r="P178" s="27">
        <v>6</v>
      </c>
      <c r="Q178" s="27">
        <v>6</v>
      </c>
      <c r="R178" s="1">
        <v>8</v>
      </c>
      <c r="S178" s="1">
        <v>3</v>
      </c>
    </row>
    <row r="179" spans="1:19" ht="13.5" customHeight="1">
      <c r="A179" s="4">
        <v>7</v>
      </c>
      <c r="B179" s="14">
        <v>1097</v>
      </c>
      <c r="C179" s="1">
        <v>1161</v>
      </c>
      <c r="D179" s="1">
        <v>1208</v>
      </c>
      <c r="E179" s="1">
        <v>1197</v>
      </c>
      <c r="F179" s="26">
        <v>1016</v>
      </c>
      <c r="G179" s="27">
        <v>814</v>
      </c>
      <c r="H179" s="35">
        <v>1054</v>
      </c>
      <c r="I179" s="1">
        <v>1021</v>
      </c>
      <c r="J179" s="1">
        <v>855</v>
      </c>
      <c r="K179" s="14">
        <v>12</v>
      </c>
      <c r="L179" s="26">
        <v>12</v>
      </c>
      <c r="M179" s="26">
        <v>9</v>
      </c>
      <c r="N179" s="26">
        <v>3</v>
      </c>
      <c r="O179" s="26">
        <v>3</v>
      </c>
      <c r="P179" s="27">
        <v>3</v>
      </c>
      <c r="Q179" s="27">
        <v>17</v>
      </c>
      <c r="R179" s="1">
        <v>20</v>
      </c>
      <c r="S179" s="1">
        <v>21</v>
      </c>
    </row>
    <row r="180" spans="1:19" ht="13.5" customHeight="1">
      <c r="A180" s="4">
        <v>8</v>
      </c>
      <c r="B180" s="14">
        <v>373</v>
      </c>
      <c r="C180" s="1">
        <v>331</v>
      </c>
      <c r="D180" s="1">
        <v>309</v>
      </c>
      <c r="E180" s="1">
        <v>319</v>
      </c>
      <c r="F180" s="26">
        <v>319</v>
      </c>
      <c r="G180" s="27">
        <v>242</v>
      </c>
      <c r="H180" s="35">
        <v>244</v>
      </c>
      <c r="I180" s="1">
        <v>222</v>
      </c>
      <c r="J180" s="1">
        <v>207</v>
      </c>
      <c r="K180" s="14"/>
      <c r="L180" s="26">
        <v>2</v>
      </c>
      <c r="M180" s="26">
        <v>1</v>
      </c>
      <c r="N180" s="26">
        <v>9</v>
      </c>
      <c r="O180" s="26">
        <v>9</v>
      </c>
      <c r="P180" s="27">
        <v>8</v>
      </c>
      <c r="Q180" s="27">
        <v>3</v>
      </c>
      <c r="R180" s="1">
        <v>2</v>
      </c>
      <c r="S180" s="1">
        <v>0</v>
      </c>
    </row>
    <row r="181" spans="1:19" ht="13.5" customHeight="1">
      <c r="A181" s="4">
        <v>9</v>
      </c>
      <c r="B181" s="14">
        <v>281</v>
      </c>
      <c r="C181" s="1">
        <v>238</v>
      </c>
      <c r="D181" s="1">
        <v>292</v>
      </c>
      <c r="E181" s="1">
        <v>202</v>
      </c>
      <c r="F181" s="26">
        <v>268</v>
      </c>
      <c r="G181" s="27">
        <v>242</v>
      </c>
      <c r="H181" s="35">
        <v>245</v>
      </c>
      <c r="I181" s="1">
        <v>228</v>
      </c>
      <c r="J181" s="1">
        <v>303</v>
      </c>
      <c r="K181" s="14"/>
      <c r="L181" s="26">
        <v>2</v>
      </c>
      <c r="M181" s="26">
        <v>2</v>
      </c>
      <c r="N181" s="26">
        <v>3</v>
      </c>
      <c r="O181" s="26">
        <v>0</v>
      </c>
      <c r="P181" s="27">
        <v>7</v>
      </c>
      <c r="Q181" s="27">
        <v>11</v>
      </c>
      <c r="R181" s="1">
        <v>10</v>
      </c>
      <c r="S181" s="1">
        <v>7</v>
      </c>
    </row>
    <row r="182" spans="1:19" ht="13.5" customHeight="1">
      <c r="A182" s="4">
        <v>10</v>
      </c>
      <c r="B182" s="14">
        <v>401</v>
      </c>
      <c r="C182" s="1">
        <v>440</v>
      </c>
      <c r="D182" s="1">
        <v>501</v>
      </c>
      <c r="E182" s="1">
        <v>459</v>
      </c>
      <c r="F182" s="26">
        <v>635</v>
      </c>
      <c r="G182" s="27">
        <v>529</v>
      </c>
      <c r="H182" s="35">
        <v>505</v>
      </c>
      <c r="I182" s="1">
        <v>495</v>
      </c>
      <c r="J182" s="1">
        <v>406</v>
      </c>
      <c r="K182" s="14"/>
      <c r="L182" s="26">
        <v>12</v>
      </c>
      <c r="M182" s="26">
        <v>6</v>
      </c>
      <c r="N182" s="26">
        <v>12</v>
      </c>
      <c r="O182" s="26">
        <v>6</v>
      </c>
      <c r="P182" s="27">
        <v>10</v>
      </c>
      <c r="Q182" s="27">
        <v>8</v>
      </c>
      <c r="R182" s="1">
        <v>9</v>
      </c>
      <c r="S182" s="1">
        <v>9</v>
      </c>
    </row>
    <row r="183" spans="1:19" ht="13.5" customHeight="1">
      <c r="A183" s="4">
        <v>11</v>
      </c>
      <c r="B183" s="14">
        <v>521</v>
      </c>
      <c r="C183" s="1">
        <v>466</v>
      </c>
      <c r="D183" s="1">
        <v>503</v>
      </c>
      <c r="E183" s="1">
        <v>391</v>
      </c>
      <c r="F183" s="26">
        <v>401</v>
      </c>
      <c r="G183" s="27">
        <v>348</v>
      </c>
      <c r="H183" s="35">
        <v>363</v>
      </c>
      <c r="I183" s="1">
        <v>298</v>
      </c>
      <c r="J183" s="1">
        <v>287</v>
      </c>
      <c r="K183" s="14">
        <v>4</v>
      </c>
      <c r="L183" s="26">
        <v>10</v>
      </c>
      <c r="M183" s="26">
        <v>6</v>
      </c>
      <c r="N183" s="26">
        <v>15</v>
      </c>
      <c r="O183" s="26">
        <v>0</v>
      </c>
      <c r="P183" s="27">
        <v>3</v>
      </c>
      <c r="Q183" s="27">
        <v>1</v>
      </c>
      <c r="R183" s="1">
        <v>2</v>
      </c>
      <c r="S183" s="1">
        <v>7</v>
      </c>
    </row>
    <row r="184" spans="1:19" ht="13.5" customHeight="1">
      <c r="A184" s="4">
        <v>12</v>
      </c>
      <c r="B184" s="14">
        <v>833</v>
      </c>
      <c r="C184" s="1">
        <v>851</v>
      </c>
      <c r="D184" s="1">
        <v>965</v>
      </c>
      <c r="E184" s="1">
        <v>1015</v>
      </c>
      <c r="F184" s="26">
        <v>1071</v>
      </c>
      <c r="G184" s="27">
        <v>1202</v>
      </c>
      <c r="H184" s="35">
        <v>1045</v>
      </c>
      <c r="I184" s="1">
        <v>849</v>
      </c>
      <c r="J184" s="1">
        <v>780</v>
      </c>
      <c r="K184" s="14"/>
      <c r="L184" s="26">
        <v>15</v>
      </c>
      <c r="M184" s="26">
        <v>10</v>
      </c>
      <c r="N184" s="26">
        <v>2</v>
      </c>
      <c r="O184" s="26">
        <v>2</v>
      </c>
      <c r="P184" s="27">
        <v>2</v>
      </c>
      <c r="Q184" s="27">
        <v>2</v>
      </c>
      <c r="R184" s="1">
        <v>18</v>
      </c>
      <c r="S184" s="1">
        <v>72</v>
      </c>
    </row>
    <row r="185" spans="1:19" ht="13.5" customHeight="1">
      <c r="A185" s="4">
        <v>13</v>
      </c>
      <c r="B185" s="14">
        <v>795</v>
      </c>
      <c r="C185" s="1">
        <v>749</v>
      </c>
      <c r="D185" s="1">
        <v>759</v>
      </c>
      <c r="E185" s="1">
        <v>756</v>
      </c>
      <c r="F185" s="26">
        <v>756</v>
      </c>
      <c r="G185" s="27">
        <v>609</v>
      </c>
      <c r="H185" s="35">
        <v>580</v>
      </c>
      <c r="I185" s="1">
        <v>616</v>
      </c>
      <c r="J185" s="1">
        <v>518</v>
      </c>
      <c r="K185" s="14">
        <v>10</v>
      </c>
      <c r="L185" s="26">
        <v>9</v>
      </c>
      <c r="M185" s="26">
        <v>1</v>
      </c>
      <c r="N185" s="26">
        <v>2</v>
      </c>
      <c r="O185" s="26">
        <v>0</v>
      </c>
      <c r="P185" s="27">
        <v>0</v>
      </c>
      <c r="Q185" s="27">
        <v>0</v>
      </c>
      <c r="R185" s="1">
        <v>9</v>
      </c>
      <c r="S185" s="1">
        <v>9</v>
      </c>
    </row>
    <row r="186" spans="1:19" ht="13.5" customHeight="1">
      <c r="A186" s="4">
        <v>14</v>
      </c>
      <c r="B186" s="14">
        <v>616</v>
      </c>
      <c r="C186" s="1">
        <v>603</v>
      </c>
      <c r="D186" s="1">
        <v>592</v>
      </c>
      <c r="E186" s="1">
        <v>573</v>
      </c>
      <c r="F186" s="26">
        <v>503</v>
      </c>
      <c r="G186" s="27">
        <v>506</v>
      </c>
      <c r="H186" s="35">
        <v>443</v>
      </c>
      <c r="I186" s="1">
        <v>358</v>
      </c>
      <c r="J186" s="1">
        <v>382</v>
      </c>
      <c r="K186" s="14"/>
      <c r="L186" s="26">
        <v>2</v>
      </c>
      <c r="M186" s="26">
        <v>3</v>
      </c>
      <c r="N186" s="26">
        <v>6</v>
      </c>
      <c r="O186" s="26">
        <v>5</v>
      </c>
      <c r="P186" s="27">
        <v>2</v>
      </c>
      <c r="Q186" s="27">
        <v>2</v>
      </c>
      <c r="R186" s="1">
        <v>2</v>
      </c>
      <c r="S186" s="1">
        <v>8</v>
      </c>
    </row>
    <row r="187" spans="1:19" ht="13.5" customHeight="1">
      <c r="A187" s="4">
        <v>15</v>
      </c>
      <c r="B187" s="14">
        <v>493</v>
      </c>
      <c r="C187" s="1">
        <v>581</v>
      </c>
      <c r="D187" s="1">
        <v>727</v>
      </c>
      <c r="E187" s="1">
        <v>642</v>
      </c>
      <c r="F187" s="26">
        <v>650</v>
      </c>
      <c r="G187" s="27">
        <v>452</v>
      </c>
      <c r="H187" s="35">
        <v>511</v>
      </c>
      <c r="I187" s="1">
        <v>477</v>
      </c>
      <c r="J187" s="1">
        <v>485</v>
      </c>
      <c r="K187" s="14">
        <v>5</v>
      </c>
      <c r="L187" s="26"/>
      <c r="M187" s="26">
        <v>1</v>
      </c>
      <c r="N187" s="26">
        <v>4</v>
      </c>
      <c r="O187" s="26">
        <v>16</v>
      </c>
      <c r="P187" s="27">
        <v>7</v>
      </c>
      <c r="Q187" s="27">
        <v>16</v>
      </c>
      <c r="R187" s="1">
        <v>7</v>
      </c>
      <c r="S187" s="1">
        <v>8</v>
      </c>
    </row>
    <row r="188" spans="1:19" ht="13.5" customHeight="1">
      <c r="A188" s="4">
        <v>16</v>
      </c>
      <c r="B188" s="14">
        <v>880</v>
      </c>
      <c r="C188" s="1">
        <v>892</v>
      </c>
      <c r="D188" s="1">
        <v>891</v>
      </c>
      <c r="E188" s="1">
        <v>633</v>
      </c>
      <c r="F188" s="26">
        <v>634</v>
      </c>
      <c r="G188" s="27">
        <v>631</v>
      </c>
      <c r="H188" s="35">
        <v>618</v>
      </c>
      <c r="I188" s="1">
        <v>619</v>
      </c>
      <c r="J188" s="1">
        <v>716</v>
      </c>
      <c r="K188" s="14">
        <v>25</v>
      </c>
      <c r="L188" s="26">
        <v>27</v>
      </c>
      <c r="M188" s="26">
        <v>18</v>
      </c>
      <c r="N188" s="26">
        <v>15</v>
      </c>
      <c r="O188" s="26">
        <v>16</v>
      </c>
      <c r="P188" s="27">
        <v>13</v>
      </c>
      <c r="Q188" s="27">
        <v>13</v>
      </c>
      <c r="R188" s="1">
        <v>13</v>
      </c>
      <c r="S188" s="1">
        <v>13</v>
      </c>
    </row>
    <row r="189" spans="1:19" ht="13.5" customHeight="1">
      <c r="A189" s="4">
        <v>17</v>
      </c>
      <c r="B189" s="14">
        <v>881</v>
      </c>
      <c r="C189" s="1">
        <v>828</v>
      </c>
      <c r="D189" s="1">
        <v>974</v>
      </c>
      <c r="E189" s="1">
        <v>801</v>
      </c>
      <c r="F189" s="26">
        <v>1040</v>
      </c>
      <c r="G189" s="27">
        <v>949</v>
      </c>
      <c r="H189" s="35">
        <v>942</v>
      </c>
      <c r="I189" s="1">
        <v>966</v>
      </c>
      <c r="J189" s="1">
        <v>1069</v>
      </c>
      <c r="K189" s="14">
        <v>10</v>
      </c>
      <c r="L189" s="26">
        <v>16</v>
      </c>
      <c r="M189" s="26">
        <v>12</v>
      </c>
      <c r="N189" s="26">
        <v>10</v>
      </c>
      <c r="O189" s="26">
        <v>17</v>
      </c>
      <c r="P189" s="27">
        <v>25</v>
      </c>
      <c r="Q189" s="27">
        <v>31</v>
      </c>
      <c r="R189" s="1">
        <v>20</v>
      </c>
      <c r="S189" s="1">
        <v>47</v>
      </c>
    </row>
    <row r="190" spans="1:19" ht="13.5" customHeight="1">
      <c r="A190" s="4">
        <v>18</v>
      </c>
      <c r="B190" s="14">
        <v>815</v>
      </c>
      <c r="C190" s="1">
        <v>764</v>
      </c>
      <c r="D190" s="1">
        <v>747</v>
      </c>
      <c r="E190" s="1">
        <v>778</v>
      </c>
      <c r="F190" s="26">
        <v>767</v>
      </c>
      <c r="G190" s="27">
        <v>524</v>
      </c>
      <c r="H190" s="35">
        <v>687</v>
      </c>
      <c r="I190" s="1">
        <v>481</v>
      </c>
      <c r="J190" s="1">
        <v>478</v>
      </c>
      <c r="K190" s="14">
        <v>11</v>
      </c>
      <c r="L190" s="26">
        <v>3</v>
      </c>
      <c r="M190" s="26">
        <v>3</v>
      </c>
      <c r="N190" s="26">
        <v>18</v>
      </c>
      <c r="O190" s="26">
        <v>0</v>
      </c>
      <c r="P190" s="27">
        <v>0</v>
      </c>
      <c r="Q190" s="27">
        <v>0</v>
      </c>
      <c r="R190" s="1">
        <v>33</v>
      </c>
      <c r="S190" s="1">
        <v>5</v>
      </c>
    </row>
    <row r="191" spans="1:19" ht="13.5" customHeight="1">
      <c r="A191" s="11">
        <v>19</v>
      </c>
      <c r="B191" s="15">
        <v>1085</v>
      </c>
      <c r="C191" s="12">
        <v>1105</v>
      </c>
      <c r="D191" s="12">
        <v>1111</v>
      </c>
      <c r="E191" s="12">
        <v>587</v>
      </c>
      <c r="F191" s="12">
        <v>948</v>
      </c>
      <c r="G191" s="22">
        <v>947</v>
      </c>
      <c r="H191" s="36">
        <v>948</v>
      </c>
      <c r="I191" s="1">
        <v>669</v>
      </c>
      <c r="J191" s="1">
        <v>712</v>
      </c>
      <c r="K191" s="15">
        <v>16</v>
      </c>
      <c r="L191" s="12">
        <v>19</v>
      </c>
      <c r="M191" s="12">
        <v>10</v>
      </c>
      <c r="N191" s="12">
        <v>6</v>
      </c>
      <c r="O191" s="12">
        <v>24</v>
      </c>
      <c r="P191" s="22">
        <v>24</v>
      </c>
      <c r="Q191" s="22">
        <v>24</v>
      </c>
      <c r="R191" s="1">
        <v>18</v>
      </c>
      <c r="S191" s="1">
        <v>20</v>
      </c>
    </row>
    <row r="192" spans="1:19" ht="13.5" customHeight="1"/>
    <row r="195" spans="5:5">
      <c r="E195" s="1" t="s">
        <v>14</v>
      </c>
    </row>
  </sheetData>
  <mergeCells count="7">
    <mergeCell ref="K3:R3"/>
    <mergeCell ref="A1:R1"/>
    <mergeCell ref="A72:F72"/>
    <mergeCell ref="K72:O72"/>
    <mergeCell ref="A149:F149"/>
    <mergeCell ref="K149:O149"/>
    <mergeCell ref="A3:I3"/>
  </mergeCells>
  <printOptions horizontalCentered="1" verticalCentered="1"/>
  <pageMargins left="0.78740157480314965" right="0.78740157480314965" top="1.1811023622047245" bottom="0.59055118110236227" header="0.31496062992125984" footer="0.31496062992125984"/>
  <pageSetup paperSize="9" scale="9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18C6B-5D9D-412D-A349-036E73E87E6B}">
  <dimension ref="A2:K34"/>
  <sheetViews>
    <sheetView workbookViewId="0">
      <selection activeCell="H14" sqref="H14"/>
    </sheetView>
  </sheetViews>
  <sheetFormatPr defaultRowHeight="15"/>
  <cols>
    <col min="1" max="1" width="16.140625" bestFit="1" customWidth="1"/>
  </cols>
  <sheetData>
    <row r="2" spans="1:11">
      <c r="B2" t="s">
        <v>15</v>
      </c>
      <c r="C2" t="s">
        <v>18</v>
      </c>
      <c r="D2" t="s">
        <v>16</v>
      </c>
      <c r="E2" t="s">
        <v>17</v>
      </c>
      <c r="F2" t="s">
        <v>19</v>
      </c>
      <c r="G2" t="s">
        <v>16</v>
      </c>
      <c r="H2" t="s">
        <v>17</v>
      </c>
    </row>
    <row r="3" spans="1:11">
      <c r="A3" t="s">
        <v>3</v>
      </c>
      <c r="B3">
        <f>C3+F3</f>
        <v>1244</v>
      </c>
      <c r="C3">
        <f>SUM(D3:E3)</f>
        <v>1202</v>
      </c>
      <c r="D3">
        <v>1021</v>
      </c>
      <c r="E3">
        <v>181</v>
      </c>
      <c r="F3">
        <f>SUM(G3+H3)</f>
        <v>42</v>
      </c>
      <c r="G3">
        <v>33</v>
      </c>
      <c r="H3">
        <v>9</v>
      </c>
    </row>
    <row r="4" spans="1:11">
      <c r="A4" t="s">
        <v>4</v>
      </c>
      <c r="B4">
        <f t="shared" ref="B4:B11" si="0">C4+F4</f>
        <v>0</v>
      </c>
      <c r="C4">
        <f t="shared" ref="C4:C11" si="1">SUM(D4:E4)</f>
        <v>0</v>
      </c>
      <c r="F4">
        <f t="shared" ref="F4:F11" si="2">SUM(G4+H4)</f>
        <v>0</v>
      </c>
    </row>
    <row r="5" spans="1:11">
      <c r="A5" t="s">
        <v>6</v>
      </c>
      <c r="B5">
        <f t="shared" si="0"/>
        <v>2634</v>
      </c>
      <c r="C5">
        <f t="shared" si="1"/>
        <v>2497</v>
      </c>
      <c r="D5">
        <f>1836+92</f>
        <v>1928</v>
      </c>
      <c r="E5">
        <f>551+18</f>
        <v>569</v>
      </c>
      <c r="F5">
        <f t="shared" si="2"/>
        <v>137</v>
      </c>
      <c r="G5">
        <f>95+1</f>
        <v>96</v>
      </c>
      <c r="H5">
        <f>40+1</f>
        <v>41</v>
      </c>
      <c r="J5">
        <v>14</v>
      </c>
      <c r="K5">
        <v>1</v>
      </c>
    </row>
    <row r="6" spans="1:11">
      <c r="A6" t="s">
        <v>8</v>
      </c>
      <c r="B6">
        <f t="shared" si="0"/>
        <v>0</v>
      </c>
      <c r="C6">
        <f t="shared" si="1"/>
        <v>0</v>
      </c>
      <c r="F6">
        <f t="shared" si="2"/>
        <v>0</v>
      </c>
    </row>
    <row r="7" spans="1:11">
      <c r="A7" t="s">
        <v>5</v>
      </c>
      <c r="B7">
        <f t="shared" si="0"/>
        <v>2441</v>
      </c>
      <c r="C7">
        <f t="shared" si="1"/>
        <v>2344</v>
      </c>
      <c r="D7">
        <v>1939</v>
      </c>
      <c r="E7">
        <v>405</v>
      </c>
      <c r="F7">
        <f t="shared" si="2"/>
        <v>97</v>
      </c>
      <c r="G7">
        <v>75</v>
      </c>
      <c r="H7">
        <v>22</v>
      </c>
    </row>
    <row r="8" spans="1:11">
      <c r="A8" t="s">
        <v>9</v>
      </c>
      <c r="B8">
        <f t="shared" si="0"/>
        <v>0</v>
      </c>
      <c r="C8">
        <f t="shared" si="1"/>
        <v>0</v>
      </c>
      <c r="F8">
        <f t="shared" si="2"/>
        <v>0</v>
      </c>
    </row>
    <row r="9" spans="1:11">
      <c r="A9" t="s">
        <v>10</v>
      </c>
      <c r="B9">
        <f t="shared" si="0"/>
        <v>5213</v>
      </c>
      <c r="C9">
        <f t="shared" si="1"/>
        <v>5020</v>
      </c>
      <c r="D9">
        <v>4249</v>
      </c>
      <c r="E9">
        <v>771</v>
      </c>
      <c r="F9">
        <f t="shared" si="2"/>
        <v>193</v>
      </c>
      <c r="G9">
        <v>131</v>
      </c>
      <c r="H9">
        <v>62</v>
      </c>
    </row>
    <row r="10" spans="1:11">
      <c r="A10" t="s">
        <v>11</v>
      </c>
      <c r="B10">
        <f t="shared" si="0"/>
        <v>7609</v>
      </c>
      <c r="C10">
        <f t="shared" si="1"/>
        <v>7409</v>
      </c>
      <c r="D10">
        <v>6438</v>
      </c>
      <c r="E10">
        <v>971</v>
      </c>
      <c r="F10">
        <f t="shared" si="2"/>
        <v>200</v>
      </c>
      <c r="G10">
        <v>145</v>
      </c>
      <c r="H10">
        <v>55</v>
      </c>
    </row>
    <row r="11" spans="1:11">
      <c r="A11" t="s">
        <v>7</v>
      </c>
      <c r="B11">
        <f t="shared" si="0"/>
        <v>0</v>
      </c>
      <c r="C11">
        <f t="shared" si="1"/>
        <v>0</v>
      </c>
      <c r="F11">
        <f t="shared" si="2"/>
        <v>0</v>
      </c>
    </row>
    <row r="12" spans="1:11">
      <c r="B12" s="49">
        <f>SUM(B3:B11)</f>
        <v>19141</v>
      </c>
      <c r="C12" s="49">
        <f t="shared" ref="C12:H12" si="3">SUM(C3:C11)</f>
        <v>18472</v>
      </c>
      <c r="D12" s="49">
        <f t="shared" si="3"/>
        <v>15575</v>
      </c>
      <c r="E12" s="49">
        <f t="shared" si="3"/>
        <v>2897</v>
      </c>
      <c r="F12" s="49">
        <f t="shared" si="3"/>
        <v>669</v>
      </c>
      <c r="G12" s="49">
        <f t="shared" si="3"/>
        <v>480</v>
      </c>
      <c r="H12" s="49">
        <f t="shared" si="3"/>
        <v>189</v>
      </c>
    </row>
    <row r="13" spans="1:11">
      <c r="C13" s="47">
        <v>55506</v>
      </c>
      <c r="D13" s="47"/>
      <c r="E13" s="47"/>
      <c r="F13" s="47">
        <v>1539</v>
      </c>
    </row>
    <row r="15" spans="1:11">
      <c r="A15" t="s">
        <v>22</v>
      </c>
      <c r="B15" s="48"/>
      <c r="C15" s="48" t="s">
        <v>20</v>
      </c>
      <c r="D15" s="48" t="s">
        <v>21</v>
      </c>
      <c r="E15" s="48">
        <v>7409</v>
      </c>
      <c r="F15" s="48" t="s">
        <v>20</v>
      </c>
      <c r="G15" s="48" t="s">
        <v>21</v>
      </c>
      <c r="H15" s="48">
        <v>200</v>
      </c>
    </row>
    <row r="16" spans="1:11">
      <c r="B16">
        <v>1</v>
      </c>
      <c r="C16">
        <v>8</v>
      </c>
      <c r="D16">
        <v>1</v>
      </c>
      <c r="E16">
        <v>9</v>
      </c>
      <c r="F16">
        <v>3</v>
      </c>
      <c r="G16">
        <v>1</v>
      </c>
      <c r="H16">
        <v>4</v>
      </c>
    </row>
    <row r="17" spans="2:8">
      <c r="B17">
        <v>2</v>
      </c>
      <c r="C17">
        <v>6</v>
      </c>
      <c r="D17">
        <v>5</v>
      </c>
      <c r="E17">
        <v>11</v>
      </c>
      <c r="F17">
        <v>3</v>
      </c>
      <c r="G17">
        <v>4</v>
      </c>
      <c r="H17">
        <v>7</v>
      </c>
    </row>
    <row r="18" spans="2:8">
      <c r="B18">
        <v>3</v>
      </c>
      <c r="C18">
        <v>22</v>
      </c>
      <c r="D18">
        <v>6</v>
      </c>
      <c r="E18">
        <v>28</v>
      </c>
      <c r="F18">
        <v>9</v>
      </c>
      <c r="G18">
        <v>2</v>
      </c>
      <c r="H18">
        <v>11</v>
      </c>
    </row>
    <row r="19" spans="2:8">
      <c r="B19">
        <v>4</v>
      </c>
      <c r="C19">
        <v>21</v>
      </c>
      <c r="D19">
        <v>2</v>
      </c>
      <c r="E19">
        <v>23</v>
      </c>
      <c r="F19">
        <v>1</v>
      </c>
      <c r="G19">
        <v>3</v>
      </c>
      <c r="H19">
        <v>4</v>
      </c>
    </row>
    <row r="20" spans="2:8">
      <c r="B20">
        <v>5</v>
      </c>
      <c r="C20">
        <v>15</v>
      </c>
      <c r="D20">
        <v>5</v>
      </c>
      <c r="E20">
        <v>20</v>
      </c>
      <c r="F20">
        <v>2</v>
      </c>
      <c r="G20">
        <v>1</v>
      </c>
      <c r="H20">
        <v>3</v>
      </c>
    </row>
    <row r="21" spans="2:8">
      <c r="B21">
        <v>6</v>
      </c>
      <c r="C21">
        <v>15</v>
      </c>
      <c r="D21">
        <v>4</v>
      </c>
      <c r="E21">
        <v>19</v>
      </c>
      <c r="F21">
        <v>7</v>
      </c>
      <c r="G21">
        <v>1</v>
      </c>
      <c r="H21">
        <v>8</v>
      </c>
    </row>
    <row r="22" spans="2:8">
      <c r="B22">
        <v>7</v>
      </c>
      <c r="C22">
        <v>865</v>
      </c>
      <c r="D22">
        <v>156</v>
      </c>
      <c r="E22">
        <v>1021</v>
      </c>
      <c r="F22">
        <v>9</v>
      </c>
      <c r="G22">
        <v>11</v>
      </c>
      <c r="H22">
        <v>20</v>
      </c>
    </row>
    <row r="23" spans="2:8">
      <c r="B23">
        <v>8</v>
      </c>
      <c r="C23">
        <v>215</v>
      </c>
      <c r="D23">
        <v>7</v>
      </c>
      <c r="E23">
        <v>222</v>
      </c>
      <c r="F23">
        <v>0</v>
      </c>
      <c r="G23">
        <v>2</v>
      </c>
      <c r="H23">
        <v>2</v>
      </c>
    </row>
    <row r="24" spans="2:8">
      <c r="B24">
        <v>9</v>
      </c>
      <c r="C24">
        <v>198</v>
      </c>
      <c r="D24">
        <v>30</v>
      </c>
      <c r="E24">
        <v>228</v>
      </c>
      <c r="F24">
        <v>6</v>
      </c>
      <c r="G24">
        <v>4</v>
      </c>
      <c r="H24">
        <v>10</v>
      </c>
    </row>
    <row r="25" spans="2:8">
      <c r="B25">
        <v>10</v>
      </c>
      <c r="C25">
        <v>413</v>
      </c>
      <c r="D25">
        <v>82</v>
      </c>
      <c r="E25">
        <v>495</v>
      </c>
      <c r="F25">
        <v>8</v>
      </c>
      <c r="G25">
        <v>1</v>
      </c>
      <c r="H25">
        <v>9</v>
      </c>
    </row>
    <row r="26" spans="2:8">
      <c r="B26">
        <v>11</v>
      </c>
      <c r="C26">
        <v>271</v>
      </c>
      <c r="D26">
        <v>27</v>
      </c>
      <c r="E26">
        <v>298</v>
      </c>
      <c r="F26">
        <v>1</v>
      </c>
      <c r="G26">
        <v>1</v>
      </c>
      <c r="H26">
        <v>2</v>
      </c>
    </row>
    <row r="27" spans="2:8">
      <c r="B27">
        <v>12</v>
      </c>
      <c r="C27">
        <v>689</v>
      </c>
      <c r="D27">
        <v>160</v>
      </c>
      <c r="E27">
        <v>849</v>
      </c>
      <c r="F27">
        <v>11</v>
      </c>
      <c r="G27">
        <v>7</v>
      </c>
      <c r="H27">
        <v>18</v>
      </c>
    </row>
    <row r="28" spans="2:8">
      <c r="B28">
        <v>13</v>
      </c>
      <c r="C28">
        <v>560</v>
      </c>
      <c r="D28">
        <v>56</v>
      </c>
      <c r="E28">
        <v>616</v>
      </c>
      <c r="F28">
        <v>8</v>
      </c>
      <c r="G28">
        <v>1</v>
      </c>
      <c r="H28">
        <v>9</v>
      </c>
    </row>
    <row r="29" spans="2:8">
      <c r="B29">
        <v>14</v>
      </c>
      <c r="C29">
        <v>310</v>
      </c>
      <c r="D29">
        <v>48</v>
      </c>
      <c r="E29">
        <v>358</v>
      </c>
      <c r="F29">
        <v>2</v>
      </c>
      <c r="G29">
        <v>0</v>
      </c>
      <c r="H29">
        <v>2</v>
      </c>
    </row>
    <row r="30" spans="2:8">
      <c r="B30">
        <v>15</v>
      </c>
      <c r="C30">
        <v>455</v>
      </c>
      <c r="D30">
        <v>22</v>
      </c>
      <c r="E30">
        <v>477</v>
      </c>
      <c r="F30">
        <v>7</v>
      </c>
      <c r="G30">
        <v>0</v>
      </c>
      <c r="H30">
        <v>7</v>
      </c>
    </row>
    <row r="31" spans="2:8">
      <c r="B31">
        <v>16</v>
      </c>
      <c r="C31">
        <v>585</v>
      </c>
      <c r="D31">
        <v>34</v>
      </c>
      <c r="E31">
        <v>619</v>
      </c>
      <c r="F31">
        <v>10</v>
      </c>
      <c r="G31">
        <v>3</v>
      </c>
      <c r="H31">
        <v>13</v>
      </c>
    </row>
    <row r="32" spans="2:8">
      <c r="B32">
        <v>17</v>
      </c>
      <c r="C32">
        <v>760</v>
      </c>
      <c r="D32">
        <v>206</v>
      </c>
      <c r="E32">
        <v>966</v>
      </c>
      <c r="F32">
        <v>14</v>
      </c>
      <c r="G32">
        <v>6</v>
      </c>
      <c r="H32">
        <v>20</v>
      </c>
    </row>
    <row r="33" spans="2:8">
      <c r="B33">
        <v>18</v>
      </c>
      <c r="C33">
        <v>440</v>
      </c>
      <c r="D33">
        <v>41</v>
      </c>
      <c r="E33">
        <v>481</v>
      </c>
      <c r="F33">
        <v>31</v>
      </c>
      <c r="G33">
        <v>2</v>
      </c>
      <c r="H33">
        <v>33</v>
      </c>
    </row>
    <row r="34" spans="2:8">
      <c r="B34">
        <v>19</v>
      </c>
      <c r="C34">
        <v>590</v>
      </c>
      <c r="D34">
        <v>79</v>
      </c>
      <c r="E34">
        <v>669</v>
      </c>
      <c r="F34">
        <v>13</v>
      </c>
      <c r="G34">
        <v>5</v>
      </c>
      <c r="H34">
        <v>18</v>
      </c>
    </row>
  </sheetData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нохой, муурны тоо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Altansukh</dc:creator>
  <cp:lastModifiedBy>Khuralai</cp:lastModifiedBy>
  <cp:lastPrinted>2020-04-13T02:51:34Z</cp:lastPrinted>
  <dcterms:created xsi:type="dcterms:W3CDTF">2018-01-19T06:34:44Z</dcterms:created>
  <dcterms:modified xsi:type="dcterms:W3CDTF">2022-05-24T06:34:08Z</dcterms:modified>
</cp:coreProperties>
</file>